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idija\Desktop\iTRANSPARENTNOST\7-2024\"/>
    </mc:Choice>
  </mc:AlternateContent>
  <bookViews>
    <workbookView xWindow="-120" yWindow="-120" windowWidth="28800" windowHeight="14400" activeTab="6"/>
  </bookViews>
  <sheets>
    <sheet name="SIJEČANJ " sheetId="1" r:id="rId1"/>
    <sheet name="VELJAČA" sheetId="2" r:id="rId2"/>
    <sheet name="OŽUJAK" sheetId="3" r:id="rId3"/>
    <sheet name="TRAVANJ" sheetId="4" r:id="rId4"/>
    <sheet name="SVIBANJ 2024" sheetId="5" r:id="rId5"/>
    <sheet name="LIPANJ 2024" sheetId="6" r:id="rId6"/>
    <sheet name="7-2024" sheetId="7" r:id="rId7"/>
  </sheets>
  <definedNames>
    <definedName name="Br_fakture" localSheetId="6">#REF!</definedName>
    <definedName name="Br_fakture" localSheetId="5">#REF!</definedName>
    <definedName name="Br_fakture" localSheetId="2">#REF!</definedName>
    <definedName name="Br_fakture" localSheetId="4">#REF!</definedName>
    <definedName name="Br_fakture" localSheetId="3">#REF!</definedName>
    <definedName name="Br_fakture" localSheetId="1">#REF!</definedName>
    <definedName name="Br_fakture">#REF!</definedName>
    <definedName name="NazivTvrtke" localSheetId="6">'7-2024'!#REF!</definedName>
    <definedName name="NazivTvrtke" localSheetId="5">'LIPANJ 2024'!#REF!</definedName>
    <definedName name="NazivTvrtke" localSheetId="2">OŽUJAK!#REF!</definedName>
    <definedName name="NazivTvrtke" localSheetId="4">'SVIBANJ 2024'!#REF!</definedName>
    <definedName name="NazivTvrtke" localSheetId="3">TRAVANJ!#REF!</definedName>
    <definedName name="NazivTvrtke" localSheetId="1">VELJAČA!#REF!</definedName>
    <definedName name="NazivTvrtke">'SIJEČANJ '!#REF!</definedName>
    <definedName name="OŽUJAK" localSheetId="6">'SIJEČANJ '!#REF!</definedName>
    <definedName name="OŽUJAK" localSheetId="5">'SIJEČANJ '!#REF!</definedName>
    <definedName name="OŽUJAK" localSheetId="4">'SIJEČANJ '!#REF!</definedName>
    <definedName name="OŽUJAK" localSheetId="3">'SIJEČANJ '!#REF!</definedName>
    <definedName name="OŽUJAK">'SIJEČANJ '!#REF!</definedName>
    <definedName name="PojedinostiOBrFakture">"PojedinostiOFakturi[Br fakture]"</definedName>
    <definedName name="rngInvoice" localSheetId="6">'7-2024'!#REF!</definedName>
    <definedName name="rngInvoice" localSheetId="5">'LIPANJ 2024'!#REF!</definedName>
    <definedName name="rngInvoice" localSheetId="2">OŽUJAK!#REF!</definedName>
    <definedName name="rngInvoice" localSheetId="4">'SVIBANJ 2024'!#REF!</definedName>
    <definedName name="rngInvoice" localSheetId="3">TRAVANJ!#REF!</definedName>
    <definedName name="rngInvoice" localSheetId="1">VELJAČA!#REF!</definedName>
    <definedName name="rngInvoice">'SIJEČANJ '!#REF!</definedName>
    <definedName name="TraženjeKupca" localSheetId="6">#REF!</definedName>
    <definedName name="TraženjeKupca" localSheetId="5">#REF!</definedName>
    <definedName name="TraženjeKupca" localSheetId="2">#REF!</definedName>
    <definedName name="TraženjeKupca" localSheetId="4">#REF!</definedName>
    <definedName name="TraženjeKupca" localSheetId="3">#REF!</definedName>
    <definedName name="TraženjeKupca" localSheetId="1">#REF!</definedName>
    <definedName name="TraženjeKupca">#REF!</definedName>
    <definedName name="xxxx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7" l="1" a="1"/>
  <c r="C15" i="7" s="1"/>
  <c r="B15" i="7" a="1"/>
  <c r="B15" i="7" s="1"/>
  <c r="E14" i="7"/>
  <c r="C10" i="7" a="1"/>
  <c r="C10" i="7" s="1"/>
  <c r="B10" i="7" a="1"/>
  <c r="B10" i="7" s="1"/>
  <c r="C9" i="7" a="1"/>
  <c r="C9" i="7" s="1"/>
  <c r="B9" i="7" a="1"/>
  <c r="B9" i="7" s="1"/>
  <c r="C8" i="7" a="1"/>
  <c r="C8" i="7" s="1"/>
  <c r="B8" i="7" a="1"/>
  <c r="B8" i="7" s="1"/>
  <c r="E15" i="7" l="1"/>
  <c r="B15" i="6" a="1"/>
  <c r="B15" i="6"/>
  <c r="C15" i="6" a="1"/>
  <c r="C15" i="6" s="1"/>
  <c r="E14" i="6"/>
  <c r="C10" i="6" a="1"/>
  <c r="C10" i="6" s="1"/>
  <c r="B10" i="6" a="1"/>
  <c r="B10" i="6" s="1"/>
  <c r="C9" i="6" a="1"/>
  <c r="C9" i="6" s="1"/>
  <c r="B9" i="6" a="1"/>
  <c r="B9" i="6" s="1"/>
  <c r="C8" i="6" a="1"/>
  <c r="C8" i="6" s="1"/>
  <c r="B8" i="6" a="1"/>
  <c r="B8" i="6" s="1"/>
  <c r="E15" i="6" l="1"/>
  <c r="E14" i="5"/>
  <c r="C10" i="5" a="1"/>
  <c r="C10" i="5" s="1"/>
  <c r="B10" i="5" a="1"/>
  <c r="B10" i="5" s="1"/>
  <c r="C9" i="5" a="1"/>
  <c r="C9" i="5" s="1"/>
  <c r="B9" i="5" a="1"/>
  <c r="B9" i="5" s="1"/>
  <c r="C8" i="5" a="1"/>
  <c r="C8" i="5" s="1"/>
  <c r="B8" i="5" a="1"/>
  <c r="B8" i="5" s="1"/>
  <c r="E14" i="4" l="1"/>
  <c r="C10" i="4" a="1"/>
  <c r="C10" i="4" s="1"/>
  <c r="B10" i="4" a="1"/>
  <c r="B10" i="4" s="1"/>
  <c r="C9" i="4" a="1"/>
  <c r="C9" i="4" s="1"/>
  <c r="B9" i="4" a="1"/>
  <c r="B9" i="4" s="1"/>
  <c r="C8" i="4" a="1"/>
  <c r="C8" i="4" s="1"/>
  <c r="B8" i="4" a="1"/>
  <c r="B8" i="4" s="1"/>
  <c r="E14" i="3" l="1"/>
  <c r="C10" i="3" a="1"/>
  <c r="C10" i="3" s="1"/>
  <c r="B10" i="3" a="1"/>
  <c r="B10" i="3" s="1"/>
  <c r="C9" i="3" a="1"/>
  <c r="C9" i="3" s="1"/>
  <c r="B9" i="3" a="1"/>
  <c r="B9" i="3" s="1"/>
  <c r="C8" i="3" a="1"/>
  <c r="C8" i="3" s="1"/>
  <c r="B8" i="3" a="1"/>
  <c r="B8" i="3" s="1"/>
  <c r="E14" i="2" l="1"/>
  <c r="C10" i="2" a="1"/>
  <c r="C10" i="2" s="1"/>
  <c r="B10" i="2" a="1"/>
  <c r="B10" i="2" s="1"/>
  <c r="C9" i="2" a="1"/>
  <c r="C9" i="2" s="1"/>
  <c r="B9" i="2" a="1"/>
  <c r="B9" i="2" s="1"/>
  <c r="C8" i="2" a="1"/>
  <c r="C8" i="2" s="1"/>
  <c r="B8" i="2" a="1"/>
  <c r="B8" i="2" s="1"/>
  <c r="E14" i="1" l="1"/>
  <c r="B8" i="1" a="1"/>
  <c r="B8" i="1" s="1"/>
  <c r="C8" i="1" a="1"/>
  <c r="C8" i="1" s="1"/>
  <c r="B9" i="1" a="1"/>
  <c r="B9" i="1" s="1"/>
  <c r="C9" i="1" a="1"/>
  <c r="C9" i="1" s="1"/>
  <c r="B10" i="1" a="1"/>
  <c r="B10" i="1" s="1"/>
  <c r="C10" i="1" a="1"/>
  <c r="C10" i="1" s="1"/>
</calcChain>
</file>

<file path=xl/sharedStrings.xml><?xml version="1.0" encoding="utf-8"?>
<sst xmlns="http://schemas.openxmlformats.org/spreadsheetml/2006/main" count="216" uniqueCount="53">
  <si>
    <t>Siječanj 2024.g.</t>
  </si>
  <si>
    <t>Iznos</t>
  </si>
  <si>
    <t>ZAGREB</t>
  </si>
  <si>
    <t>ZAPOSLENICI</t>
  </si>
  <si>
    <t>DRŽAVNI PRORAČUN RH</t>
  </si>
  <si>
    <t>3295 NOVČANA NAKNADA POSLODAVCA ZBOG NEZAPOŠLJAVANJA OSOBA S INVALIDITETOM ZA 12/23</t>
  </si>
  <si>
    <t>UKUPNO</t>
  </si>
  <si>
    <t>Naziv primatelja</t>
  </si>
  <si>
    <t>OIB primatelja</t>
  </si>
  <si>
    <t>Sjedište primatelja</t>
  </si>
  <si>
    <t>Vrsta rashoda i izdatka</t>
  </si>
  <si>
    <t>3114 PLAĆE ZA POSEBNE UVIJETE RADA</t>
  </si>
  <si>
    <t>3113 PLAĆE ZA PREKOVREMENI RAD</t>
  </si>
  <si>
    <t>3121 OSTALI RASHODI ZA ZAPOSLENE</t>
  </si>
  <si>
    <t>INFORMACIJA O TROŠENJU SREDSTAVA</t>
  </si>
  <si>
    <t>3111 BRUTO PLAĆE ZA REDOVAN RAD  ZA 12/23</t>
  </si>
  <si>
    <t>3237 INTELEKTUALNE I OSOBNE USLUGE (UGOVOR OD DJELU 12/23)</t>
  </si>
  <si>
    <t>Adresa: Trg Tina Ujevića 1</t>
  </si>
  <si>
    <t>Poštanski broj i grad: 31515 Orahovica</t>
  </si>
  <si>
    <t>T: Telefonski broj: 033/400-248</t>
  </si>
  <si>
    <t>E-pošta: ravnatelj@ss-sivsic-orahovica.skole.hr</t>
  </si>
  <si>
    <t>web mjesto:  http://www.ss-sivsic-orahovica.skole.hr/racunovodstvo</t>
  </si>
  <si>
    <t>3132 DOPRINOSI NA BRUTO</t>
  </si>
  <si>
    <t>PEČEK-VIDAKOVIĆ MARIJANA</t>
  </si>
  <si>
    <t>ORAHOVICA</t>
  </si>
  <si>
    <t>Veljača 2024.</t>
  </si>
  <si>
    <t>Naziv ustanove: Srednja škola "Stjepan Ivšić", Orahovica</t>
  </si>
  <si>
    <t>3111 BRUTO PLAĆE ZA REDOVAN RAD  ZA 1/24</t>
  </si>
  <si>
    <t>3295 NOVČANA NAKNADA POSLODAVCA ZBOG NEZAPOŠLJAVANJA OSOBA S INVALIDITETOM ZA 1/24</t>
  </si>
  <si>
    <t>3237 INTELEKTUALNE I OSOBNE USLUGE (UGOVOR OD DJELU 1/24)</t>
  </si>
  <si>
    <t>Naziv ustanove: Srednja škola" Stjepan Ivšić", Orahovica</t>
  </si>
  <si>
    <t>HZZO</t>
  </si>
  <si>
    <t>Ožujak 2024.</t>
  </si>
  <si>
    <t>3111 BRUTO PLAĆE ZA REDOVAN RAD  ZA 2/24</t>
  </si>
  <si>
    <t>3237 INTELEKTUALNE I OSOBNE USLUGE (UGOVOR OD DJELU 2/24)</t>
  </si>
  <si>
    <t>3295 NOVČANA NAKNADA POSLODAVCA ZBOG NEZAPOŠLJAVANJA OSOBA S INVALIDITETOM ZA 2/24</t>
  </si>
  <si>
    <t>Travanj 2024.</t>
  </si>
  <si>
    <t>3111 BRUTO PLAĆE ZA REDOVAN RAD  ZA 3/24</t>
  </si>
  <si>
    <t>3237 INTELEKTUALNE I OSOBNE USLUGE (UGOVOR OD DJELU 3/24)</t>
  </si>
  <si>
    <t>3295 NOVČANA NAKNADA POSLODAVCA ZBOG NEZAPOŠLJAVANJA OSOBA S INVALIDITETOM ZA 3/24</t>
  </si>
  <si>
    <t>3111 BRUTO PLAĆE ZA REDOVAN RAD  ZA 4/24</t>
  </si>
  <si>
    <t>ZAPOSLENICI-UGOVORI O DJELU</t>
  </si>
  <si>
    <t>3237 INTELEKTUALNE I OSOBNE USLUGE (UGOVOR OD DJELU 4/24)</t>
  </si>
  <si>
    <t>3111 BRUTO PLAĆE ZA REDOVAN RAD  ZA 5/24</t>
  </si>
  <si>
    <t>3237 INTELEKTUALNE I OSOBNE USLUGE (UGOVOR OD DJELU 5/24)</t>
  </si>
  <si>
    <t>3121 OSTALI RASHODI ZA ZAPOSLENE-plaća,regres,jubilarna nagrada</t>
  </si>
  <si>
    <t>Svibanj 2024.</t>
  </si>
  <si>
    <t>SRPANJ 2024</t>
  </si>
  <si>
    <t>3111 BRUTO PLAĆE ZA REDOVAN RAD  ZA 6/24</t>
  </si>
  <si>
    <t>3295 NOVČANA NAKNADA POSLODAVCA ZBOG NEZAPOŠLJAVANJA OSOBA S INVALIDITETOM ZA 6/24</t>
  </si>
  <si>
    <t>3237 INTELEKTUALNE I OSOBNE USLUGE (UGOVOR OD DJELU 6/24)</t>
  </si>
  <si>
    <t>3295 NOVČANA NAKNADA POSLODAVCA ZBOG NEZAPOŠLJAVANJA OSOBA S INVALIDITETOM ZA 5/24</t>
  </si>
  <si>
    <t>3295 NOVČANA NAKNADA POSLODAVCA ZBOG NEZAPOŠLJAVANJA OSOBA S INVALIDITETOM ZA 4/24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</si>
</sst>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color rgb="FF42424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sz val="10"/>
      <color rgb="FFFF000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46">
    <xf numFmtId="0" fontId="0" fillId="0" borderId="0" xfId="0">
      <alignment vertical="top" wrapText="1"/>
    </xf>
    <xf numFmtId="0" fontId="3" fillId="0" borderId="0" xfId="0" applyFont="1" applyProtection="1">
      <alignment vertical="top" wrapText="1"/>
    </xf>
    <xf numFmtId="0" fontId="3" fillId="0" borderId="0" xfId="0" applyFont="1" applyAlignment="1" applyProtection="1">
      <alignment vertical="center"/>
    </xf>
    <xf numFmtId="0" fontId="6" fillId="4" borderId="3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10" fillId="0" borderId="0" xfId="8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top" wrapText="1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43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Alignment="1">
      <alignment horizontal="center" vertical="center"/>
    </xf>
    <xf numFmtId="0" fontId="26" fillId="2" borderId="0" xfId="0" applyNumberFormat="1" applyFont="1" applyFill="1" applyBorder="1" applyAlignment="1" applyProtection="1">
      <alignment horizontal="center" vertical="center"/>
    </xf>
    <xf numFmtId="0" fontId="26" fillId="2" borderId="0" xfId="0" applyNumberFormat="1" applyFont="1" applyFill="1" applyBorder="1" applyAlignment="1">
      <alignment horizontal="center" vertical="center"/>
    </xf>
    <xf numFmtId="44" fontId="26" fillId="2" borderId="0" xfId="0" applyNumberFormat="1" applyFont="1" applyFill="1" applyBorder="1" applyAlignment="1">
      <alignment horizontal="center" vertical="center"/>
    </xf>
    <xf numFmtId="43" fontId="26" fillId="0" borderId="0" xfId="0" applyNumberFormat="1" applyFont="1" applyFill="1" applyBorder="1" applyAlignment="1">
      <alignment horizontal="center" vertical="center"/>
    </xf>
    <xf numFmtId="0" fontId="29" fillId="0" borderId="0" xfId="0" applyFont="1" applyAlignment="1" applyProtection="1">
      <alignment vertical="center"/>
    </xf>
    <xf numFmtId="0" fontId="30" fillId="3" borderId="1" xfId="7" applyFont="1" applyBorder="1" applyAlignment="1">
      <alignment horizontal="left" vertical="center" wrapText="1"/>
    </xf>
    <xf numFmtId="0" fontId="28" fillId="35" borderId="0" xfId="0" applyFont="1" applyFill="1" applyAlignment="1">
      <alignment horizontal="center" vertical="center" wrapText="1"/>
    </xf>
    <xf numFmtId="0" fontId="3" fillId="2" borderId="0" xfId="0" applyFont="1" applyFill="1" applyProtection="1">
      <alignment vertical="top" wrapText="1"/>
    </xf>
    <xf numFmtId="0" fontId="3" fillId="2" borderId="0" xfId="0" applyFont="1" applyFill="1" applyAlignment="1" applyProtection="1">
      <alignment vertical="center"/>
    </xf>
    <xf numFmtId="0" fontId="29" fillId="2" borderId="0" xfId="0" applyFont="1" applyFill="1" applyAlignment="1" applyProtection="1">
      <alignment vertical="center"/>
    </xf>
    <xf numFmtId="0" fontId="30" fillId="3" borderId="1" xfId="7" applyFont="1" applyBorder="1" applyAlignment="1">
      <alignment horizontal="left" vertical="center" wrapText="1"/>
    </xf>
    <xf numFmtId="0" fontId="27" fillId="0" borderId="10" xfId="2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/>
    </xf>
    <xf numFmtId="0" fontId="5" fillId="0" borderId="12" xfId="0" applyFont="1" applyBorder="1" applyAlignment="1" applyProtection="1">
      <alignment horizontal="center" vertical="center"/>
    </xf>
    <xf numFmtId="0" fontId="30" fillId="3" borderId="1" xfId="7" applyFont="1" applyBorder="1" applyAlignment="1">
      <alignment horizontal="left" vertical="center" wrapText="1"/>
    </xf>
    <xf numFmtId="0" fontId="30" fillId="3" borderId="1" xfId="7" applyFont="1" applyBorder="1" applyAlignment="1">
      <alignment horizontal="left" vertical="center" wrapText="1"/>
    </xf>
    <xf numFmtId="0" fontId="30" fillId="3" borderId="1" xfId="7" applyFont="1" applyBorder="1" applyAlignment="1">
      <alignment horizontal="left" vertical="center" wrapText="1"/>
    </xf>
    <xf numFmtId="0" fontId="30" fillId="3" borderId="1" xfId="7" applyFont="1" applyBorder="1" applyAlignment="1">
      <alignment horizontal="left" vertical="center" wrapText="1"/>
    </xf>
    <xf numFmtId="44" fontId="0" fillId="2" borderId="0" xfId="0" applyNumberFormat="1" applyFill="1" applyAlignment="1">
      <alignment horizontal="center" vertical="center"/>
    </xf>
    <xf numFmtId="44" fontId="3" fillId="2" borderId="0" xfId="0" applyNumberFormat="1" applyFont="1" applyFill="1" applyAlignment="1" applyProtection="1">
      <alignment horizontal="center" vertical="center"/>
    </xf>
    <xf numFmtId="43" fontId="0" fillId="0" borderId="0" xfId="0" applyNumberFormat="1" applyFill="1" applyAlignment="1">
      <alignment horizontal="center" vertical="center"/>
    </xf>
    <xf numFmtId="0" fontId="31" fillId="2" borderId="0" xfId="0" applyNumberFormat="1" applyFont="1" applyFill="1" applyAlignment="1" applyProtection="1">
      <alignment horizontal="center" vertical="top" wrapText="1"/>
    </xf>
    <xf numFmtId="0" fontId="30" fillId="3" borderId="1" xfId="7" applyFont="1" applyBorder="1" applyAlignment="1">
      <alignment horizontal="left" vertical="center" wrapText="1"/>
    </xf>
    <xf numFmtId="17" fontId="27" fillId="0" borderId="10" xfId="2" applyNumberFormat="1" applyFont="1" applyBorder="1" applyAlignment="1" applyProtection="1">
      <alignment horizontal="center" vertical="center"/>
    </xf>
    <xf numFmtId="0" fontId="27" fillId="0" borderId="13" xfId="2" applyFont="1" applyBorder="1" applyAlignment="1" applyProtection="1">
      <alignment horizontal="center" vertical="center"/>
    </xf>
    <xf numFmtId="0" fontId="27" fillId="0" borderId="14" xfId="2" applyFont="1" applyBorder="1" applyAlignment="1" applyProtection="1">
      <alignment horizontal="center" vertical="center"/>
    </xf>
    <xf numFmtId="0" fontId="27" fillId="0" borderId="15" xfId="2" applyFont="1" applyBorder="1" applyAlignment="1" applyProtection="1">
      <alignment horizontal="center" vertical="center"/>
    </xf>
    <xf numFmtId="0" fontId="6" fillId="4" borderId="3" xfId="6" applyAlignment="1" applyProtection="1">
      <alignment horizontal="center" vertical="center" wrapText="1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30" fillId="3" borderId="9" xfId="7" applyFont="1" applyBorder="1" applyAlignment="1">
      <alignment horizontal="center" vertical="center" wrapText="1"/>
    </xf>
    <xf numFmtId="0" fontId="30" fillId="3" borderId="0" xfId="7" applyFont="1" applyAlignment="1">
      <alignment horizontal="center" vertical="center" wrapText="1"/>
    </xf>
    <xf numFmtId="49" fontId="27" fillId="0" borderId="10" xfId="2" applyNumberFormat="1" applyFont="1" applyBorder="1" applyAlignment="1" applyProtection="1">
      <alignment horizontal="center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119"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118"/>
      <tableStyleElement type="headerRow" dxfId="117"/>
      <tableStyleElement type="totalRow" dxfId="116"/>
      <tableStyleElement type="firstColumn" dxfId="115"/>
      <tableStyleElement type="lastColumn" dxfId="114"/>
      <tableStyleElement type="firstRowStripe" dxfId="113"/>
      <tableStyleElement type="firstColumnStripe" dxfId="112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id="4" name="FakturaProjekta" displayName="FakturaProjekta" ref="A6:E14" dataDxfId="107" totalsRowDxfId="106">
  <autoFilter ref="A6:E14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105" totalsRowDxfId="104">
      <calculatedColumnFormula array="1">IFERROR(INDEX(#REF!,SMALL(IF(#REF!=rngInvoice,ROW(#REF!)-ROW(#REF!)), ROW(1:1)), MATCH($A$6,#REF!, 0)),"")</calculatedColumnFormula>
    </tableColumn>
    <tableColumn id="8" name="OIB primatelja" dataDxfId="103" totalsRowDxfId="102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101" totalsRowDxfId="100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99" totalsRowDxfId="98"/>
    <tableColumn id="11" name="Iznos" totalsRowFunction="count" dataDxfId="97" totalsRowDxfId="96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2.xml><?xml version="1.0" encoding="utf-8"?>
<table xmlns="http://schemas.openxmlformats.org/spreadsheetml/2006/main" id="1" name="FakturaProjekta2" displayName="FakturaProjekta2" ref="A6:E14" dataDxfId="91" totalsRowDxfId="90">
  <autoFilter ref="A6:E14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89" totalsRowDxfId="88">
      <calculatedColumnFormula array="1">IFERROR(INDEX(#REF!,SMALL(IF(#REF!=rngInvoice,ROW(#REF!)-ROW(#REF!)), ROW(1:1)), MATCH($A$6,#REF!, 0)),"")</calculatedColumnFormula>
    </tableColumn>
    <tableColumn id="8" name="OIB primatelja" dataDxfId="87" totalsRowDxfId="86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85" totalsRowDxfId="84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83" totalsRowDxfId="82"/>
    <tableColumn id="11" name="Iznos" totalsRowFunction="count" dataDxfId="81" totalsRowDxfId="80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3.xml><?xml version="1.0" encoding="utf-8"?>
<table xmlns="http://schemas.openxmlformats.org/spreadsheetml/2006/main" id="2" name="FakturaProjekta23" displayName="FakturaProjekta23" ref="A6:E14" dataDxfId="75" totalsRowDxfId="74">
  <autoFilter ref="A6:E14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73" totalsRowDxfId="72">
      <calculatedColumnFormula array="1">IFERROR(INDEX(#REF!,SMALL(IF(#REF!=rngInvoice,ROW(#REF!)-ROW(#REF!)), ROW(1:1)), MATCH($A$6,#REF!, 0)),"")</calculatedColumnFormula>
    </tableColumn>
    <tableColumn id="8" name="OIB primatelja" dataDxfId="71" totalsRowDxfId="70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69" totalsRowDxfId="68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67" totalsRowDxfId="66"/>
    <tableColumn id="11" name="Iznos" totalsRowFunction="count" dataDxfId="65" totalsRowDxfId="64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4.xml><?xml version="1.0" encoding="utf-8"?>
<table xmlns="http://schemas.openxmlformats.org/spreadsheetml/2006/main" id="3" name="FakturaProjekta234" displayName="FakturaProjekta234" ref="A6:E14" dataDxfId="59" totalsRowDxfId="58">
  <autoFilter ref="A6:E14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57" totalsRowDxfId="56">
      <calculatedColumnFormula array="1">IFERROR(INDEX(#REF!,SMALL(IF(#REF!=rngInvoice,ROW(#REF!)-ROW(#REF!)), ROW(1:1)), MATCH($A$6,#REF!, 0)),"")</calculatedColumnFormula>
    </tableColumn>
    <tableColumn id="8" name="OIB primatelja" dataDxfId="55" totalsRowDxfId="54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53" totalsRowDxfId="52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51" totalsRowDxfId="50"/>
    <tableColumn id="11" name="Iznos" totalsRowFunction="count" dataDxfId="49" totalsRowDxfId="48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5.xml><?xml version="1.0" encoding="utf-8"?>
<table xmlns="http://schemas.openxmlformats.org/spreadsheetml/2006/main" id="5" name="FakturaProjekta2346" displayName="FakturaProjekta2346" ref="A6:E14" dataDxfId="43" totalsRowDxfId="42">
  <autoFilter ref="A6:E14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41" totalsRowDxfId="40">
      <calculatedColumnFormula array="1">IFERROR(INDEX(#REF!,SMALL(IF(#REF!=rngInvoice,ROW(#REF!)-ROW(#REF!)), ROW(1:1)), MATCH($A$6,#REF!, 0)),"")</calculatedColumnFormula>
    </tableColumn>
    <tableColumn id="8" name="OIB primatelja" dataDxfId="39" totalsRowDxfId="38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37" totalsRowDxfId="36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35" totalsRowDxfId="34"/>
    <tableColumn id="11" name="Iznos" totalsRowFunction="count" dataDxfId="33" totalsRowDxfId="32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6.xml><?xml version="1.0" encoding="utf-8"?>
<table xmlns="http://schemas.openxmlformats.org/spreadsheetml/2006/main" id="6" name="FakturaProjekta23467" displayName="FakturaProjekta23467" ref="A6:E15" dataDxfId="27" totalsRowDxfId="26">
  <autoFilter ref="A6:E15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25" totalsRowDxfId="24">
      <calculatedColumnFormula array="1">IFERROR(INDEX(#REF!,SMALL(IF(#REF!=rngInvoice,ROW(#REF!)-ROW(#REF!)), ROW(1:1)), MATCH($A$6,#REF!, 0)),"")</calculatedColumnFormula>
    </tableColumn>
    <tableColumn id="8" name="OIB primatelja" dataDxfId="23" totalsRowDxfId="22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21" totalsRowDxfId="20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19" totalsRowDxfId="18"/>
    <tableColumn id="11" name="Iznos" totalsRowFunction="count" dataDxfId="17" totalsRowDxfId="16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7.xml><?xml version="1.0" encoding="utf-8"?>
<table xmlns="http://schemas.openxmlformats.org/spreadsheetml/2006/main" id="7" name="FakturaProjekta234678" displayName="FakturaProjekta234678" ref="A6:E15" dataDxfId="11" totalsRowDxfId="10">
  <autoFilter ref="A6:E15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8" totalsRowDxfId="9">
      <calculatedColumnFormula array="1">IFERROR(INDEX(#REF!,SMALL(IF(#REF!=rngInvoice,ROW(#REF!)-ROW(#REF!)), ROW(1:1)), MATCH($A$6,#REF!, 0)),"")</calculatedColumnFormula>
    </tableColumn>
    <tableColumn id="8" name="OIB primatelja" dataDxfId="6" totalsRowDxfId="7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4" totalsRowDxfId="5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2" totalsRowDxfId="3"/>
    <tableColumn id="11" name="Iznos" totalsRowFunction="count" dataDxfId="0" totalsRowDxfId="1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G14"/>
  <sheetViews>
    <sheetView showGridLines="0" topLeftCell="A4" zoomScaleNormal="100" workbookViewId="0">
      <selection activeCell="D12" sqref="D12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20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40" t="s">
        <v>30</v>
      </c>
      <c r="B1" s="40"/>
      <c r="C1" s="40"/>
      <c r="D1" s="40"/>
      <c r="E1" s="40"/>
      <c r="F1" s="3"/>
    </row>
    <row r="2" spans="1:7" ht="37.5" customHeight="1" thickTop="1" x14ac:dyDescent="0.25">
      <c r="A2" s="41" t="s">
        <v>17</v>
      </c>
      <c r="B2" s="41"/>
      <c r="C2" s="18" t="s">
        <v>19</v>
      </c>
      <c r="D2" s="43" t="s">
        <v>20</v>
      </c>
      <c r="E2" s="43"/>
      <c r="F2" s="4"/>
    </row>
    <row r="3" spans="1:7" ht="47.25" customHeight="1" x14ac:dyDescent="0.25">
      <c r="A3" s="42" t="s">
        <v>18</v>
      </c>
      <c r="B3" s="42"/>
      <c r="C3" s="44" t="s">
        <v>21</v>
      </c>
      <c r="D3" s="44"/>
      <c r="E3" s="44"/>
      <c r="F3" s="4"/>
    </row>
    <row r="4" spans="1:7" ht="44.1" customHeight="1" x14ac:dyDescent="0.25">
      <c r="A4" s="24" t="s">
        <v>0</v>
      </c>
      <c r="B4" s="25"/>
      <c r="C4" s="25"/>
      <c r="D4" s="25"/>
      <c r="E4" s="26"/>
    </row>
    <row r="5" spans="1:7" ht="44.1" customHeight="1" x14ac:dyDescent="0.25">
      <c r="A5" s="37" t="s">
        <v>14</v>
      </c>
      <c r="B5" s="38"/>
      <c r="C5" s="38"/>
      <c r="D5" s="38"/>
      <c r="E5" s="39"/>
    </row>
    <row r="6" spans="1:7" s="2" customFormat="1" ht="33.950000000000003" customHeight="1" x14ac:dyDescent="0.25">
      <c r="A6" s="6" t="s">
        <v>7</v>
      </c>
      <c r="B6" s="6" t="s">
        <v>8</v>
      </c>
      <c r="C6" s="6" t="s">
        <v>9</v>
      </c>
      <c r="D6" s="6" t="s">
        <v>10</v>
      </c>
      <c r="E6" s="6" t="s">
        <v>1</v>
      </c>
      <c r="G6" s="21"/>
    </row>
    <row r="7" spans="1:7" s="2" customFormat="1" ht="33.75" customHeight="1" x14ac:dyDescent="0.25">
      <c r="A7" s="7" t="s">
        <v>3</v>
      </c>
      <c r="B7" s="9"/>
      <c r="C7" s="5"/>
      <c r="D7" s="10" t="s">
        <v>15</v>
      </c>
      <c r="E7" s="11">
        <v>70311.98</v>
      </c>
      <c r="G7" s="21"/>
    </row>
    <row r="8" spans="1:7" s="2" customFormat="1" ht="33.75" customHeight="1" x14ac:dyDescent="0.25">
      <c r="A8" s="7" t="s">
        <v>3</v>
      </c>
      <c r="B8" s="9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0" t="s">
        <v>11</v>
      </c>
      <c r="E8" s="11">
        <v>6605.76</v>
      </c>
      <c r="G8" s="21"/>
    </row>
    <row r="9" spans="1:7" s="2" customFormat="1" ht="33.75" customHeight="1" x14ac:dyDescent="0.25">
      <c r="A9" s="7" t="s">
        <v>3</v>
      </c>
      <c r="B9" s="9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0" t="s">
        <v>12</v>
      </c>
      <c r="E9" s="11">
        <v>2360</v>
      </c>
      <c r="G9" s="21"/>
    </row>
    <row r="10" spans="1:7" s="2" customFormat="1" ht="47.25" customHeight="1" x14ac:dyDescent="0.25">
      <c r="A10" s="7" t="s">
        <v>3</v>
      </c>
      <c r="B10" s="9" t="str">
        <f t="array" ref="B10">IFERROR(INDEX(#REF!,SMALL(IF(#REF!=rngInvoice,ROW(#REF!)-ROW(#REF!)), ROW(2:2)), MATCH($B$6,#REF!, 0)),"")</f>
        <v/>
      </c>
      <c r="C10" s="5" t="str">
        <f t="array" ref="C10">IFERROR(INDEX(#REF!,SMALL(IF(#REF!=rngInvoice,ROW(#REF!)-ROW(#REF!)), ROW(2:2)), MATCH($C$6,#REF!, 0)),"")</f>
        <v/>
      </c>
      <c r="D10" s="10" t="s">
        <v>13</v>
      </c>
      <c r="E10" s="11">
        <v>2859.38</v>
      </c>
      <c r="G10" s="21"/>
    </row>
    <row r="11" spans="1:7" s="2" customFormat="1" ht="72" customHeight="1" x14ac:dyDescent="0.25">
      <c r="A11" s="7" t="s">
        <v>4</v>
      </c>
      <c r="B11" s="19">
        <v>18683136487</v>
      </c>
      <c r="C11" s="5" t="s">
        <v>2</v>
      </c>
      <c r="D11" s="10" t="s">
        <v>5</v>
      </c>
      <c r="E11" s="11">
        <v>140</v>
      </c>
      <c r="G11" s="21"/>
    </row>
    <row r="12" spans="1:7" s="2" customFormat="1" ht="72" customHeight="1" x14ac:dyDescent="0.25">
      <c r="A12" s="7" t="s">
        <v>31</v>
      </c>
      <c r="B12" s="12">
        <v>2958272670</v>
      </c>
      <c r="C12" s="5" t="s">
        <v>2</v>
      </c>
      <c r="D12" s="5" t="s">
        <v>22</v>
      </c>
      <c r="E12" s="11">
        <v>13321.86</v>
      </c>
      <c r="G12" s="21"/>
    </row>
    <row r="13" spans="1:7" s="2" customFormat="1" ht="36.75" customHeight="1" x14ac:dyDescent="0.25">
      <c r="A13" s="7" t="s">
        <v>23</v>
      </c>
      <c r="B13" s="9">
        <v>58103077859</v>
      </c>
      <c r="C13" s="5" t="s">
        <v>24</v>
      </c>
      <c r="D13" s="10" t="s">
        <v>16</v>
      </c>
      <c r="E13" s="11">
        <v>417.47</v>
      </c>
      <c r="G13" s="21"/>
    </row>
    <row r="14" spans="1:7" s="17" customFormat="1" ht="33.950000000000003" customHeight="1" x14ac:dyDescent="0.25">
      <c r="A14" s="13" t="s">
        <v>6</v>
      </c>
      <c r="B14" s="14"/>
      <c r="C14" s="15"/>
      <c r="D14" s="15"/>
      <c r="E14" s="16">
        <f>SUM(E7:E13)</f>
        <v>96016.45</v>
      </c>
      <c r="G14" s="22"/>
    </row>
  </sheetData>
  <sheetProtection selectLockedCells="1"/>
  <mergeCells count="6">
    <mergeCell ref="A5:E5"/>
    <mergeCell ref="A1:E1"/>
    <mergeCell ref="A2:B2"/>
    <mergeCell ref="A3:B3"/>
    <mergeCell ref="D2:E2"/>
    <mergeCell ref="C3:E3"/>
  </mergeCells>
  <phoneticPr fontId="2" type="noConversion"/>
  <conditionalFormatting sqref="A11:A12 A7:D10 A14:D14">
    <cfRule type="expression" dxfId="111" priority="6">
      <formula>MOD(ROW(),2)=0</formula>
    </cfRule>
  </conditionalFormatting>
  <conditionalFormatting sqref="C11:D12 A13:D13">
    <cfRule type="expression" dxfId="110" priority="24">
      <formula>MOD(ROW(),2)=0</formula>
    </cfRule>
  </conditionalFormatting>
  <conditionalFormatting sqref="E7:E14">
    <cfRule type="expression" dxfId="109" priority="3">
      <formula>MOD(ROW(),2)=0</formula>
    </cfRule>
    <cfRule type="expression" dxfId="108" priority="4">
      <formula>MOD(ROW(),2)=1</formula>
    </cfRule>
  </conditionalFormatting>
  <printOptions horizontalCentered="1"/>
  <pageMargins left="0.7" right="0.7" top="1" bottom="1" header="0.3" footer="0.3"/>
  <pageSetup paperSize="9" scale="56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G14"/>
  <sheetViews>
    <sheetView showGridLines="0" topLeftCell="A4" zoomScaleNormal="100" workbookViewId="0">
      <selection activeCell="E10" sqref="E10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20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40" t="s">
        <v>26</v>
      </c>
      <c r="B1" s="40"/>
      <c r="C1" s="40"/>
      <c r="D1" s="40"/>
      <c r="E1" s="40"/>
      <c r="F1" s="3"/>
    </row>
    <row r="2" spans="1:7" ht="37.5" customHeight="1" thickTop="1" x14ac:dyDescent="0.25">
      <c r="A2" s="41" t="s">
        <v>17</v>
      </c>
      <c r="B2" s="41"/>
      <c r="C2" s="23" t="s">
        <v>19</v>
      </c>
      <c r="D2" s="43" t="s">
        <v>20</v>
      </c>
      <c r="E2" s="43"/>
      <c r="F2" s="4"/>
    </row>
    <row r="3" spans="1:7" ht="47.25" customHeight="1" x14ac:dyDescent="0.25">
      <c r="A3" s="42" t="s">
        <v>18</v>
      </c>
      <c r="B3" s="42"/>
      <c r="C3" s="44" t="s">
        <v>21</v>
      </c>
      <c r="D3" s="44"/>
      <c r="E3" s="44"/>
      <c r="F3" s="4"/>
    </row>
    <row r="4" spans="1:7" ht="44.1" customHeight="1" x14ac:dyDescent="0.25">
      <c r="A4" s="24" t="s">
        <v>25</v>
      </c>
      <c r="B4" s="25"/>
      <c r="C4" s="25"/>
      <c r="D4" s="25"/>
      <c r="E4" s="26"/>
    </row>
    <row r="5" spans="1:7" ht="44.1" customHeight="1" x14ac:dyDescent="0.25">
      <c r="A5" s="37" t="s">
        <v>14</v>
      </c>
      <c r="B5" s="38"/>
      <c r="C5" s="38"/>
      <c r="D5" s="38"/>
      <c r="E5" s="39"/>
    </row>
    <row r="6" spans="1:7" s="2" customFormat="1" ht="33.950000000000003" customHeight="1" x14ac:dyDescent="0.25">
      <c r="A6" s="6" t="s">
        <v>7</v>
      </c>
      <c r="B6" s="6" t="s">
        <v>8</v>
      </c>
      <c r="C6" s="6" t="s">
        <v>9</v>
      </c>
      <c r="D6" s="6" t="s">
        <v>10</v>
      </c>
      <c r="E6" s="6" t="s">
        <v>1</v>
      </c>
      <c r="G6" s="21"/>
    </row>
    <row r="7" spans="1:7" s="2" customFormat="1" ht="33.75" customHeight="1" x14ac:dyDescent="0.25">
      <c r="A7" s="7" t="s">
        <v>3</v>
      </c>
      <c r="B7" s="9"/>
      <c r="C7" s="5"/>
      <c r="D7" s="10" t="s">
        <v>27</v>
      </c>
      <c r="E7" s="11">
        <v>65952.11</v>
      </c>
      <c r="G7" s="21"/>
    </row>
    <row r="8" spans="1:7" s="2" customFormat="1" ht="33.75" customHeight="1" x14ac:dyDescent="0.25">
      <c r="A8" s="7" t="s">
        <v>3</v>
      </c>
      <c r="B8" s="9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0" t="s">
        <v>11</v>
      </c>
      <c r="E8" s="11">
        <v>7499.19</v>
      </c>
      <c r="G8" s="21"/>
    </row>
    <row r="9" spans="1:7" s="2" customFormat="1" ht="33.75" customHeight="1" x14ac:dyDescent="0.25">
      <c r="A9" s="7" t="s">
        <v>3</v>
      </c>
      <c r="B9" s="9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0" t="s">
        <v>12</v>
      </c>
      <c r="E9" s="11">
        <v>2058.4</v>
      </c>
      <c r="G9" s="21"/>
    </row>
    <row r="10" spans="1:7" s="2" customFormat="1" ht="47.25" customHeight="1" x14ac:dyDescent="0.25">
      <c r="A10" s="7" t="s">
        <v>3</v>
      </c>
      <c r="B10" s="9" t="str">
        <f t="array" ref="B10">IFERROR(INDEX(#REF!,SMALL(IF(#REF!=rngInvoice,ROW(#REF!)-ROW(#REF!)), ROW(2:2)), MATCH($B$6,#REF!, 0)),"")</f>
        <v/>
      </c>
      <c r="C10" s="5" t="str">
        <f t="array" ref="C10">IFERROR(INDEX(#REF!,SMALL(IF(#REF!=rngInvoice,ROW(#REF!)-ROW(#REF!)), ROW(2:2)), MATCH($C$6,#REF!, 0)),"")</f>
        <v/>
      </c>
      <c r="D10" s="10" t="s">
        <v>13</v>
      </c>
      <c r="E10" s="11">
        <v>1888.55</v>
      </c>
      <c r="G10" s="21"/>
    </row>
    <row r="11" spans="1:7" s="2" customFormat="1" ht="72" customHeight="1" x14ac:dyDescent="0.25">
      <c r="A11" s="7" t="s">
        <v>4</v>
      </c>
      <c r="B11" s="19">
        <v>18683136487</v>
      </c>
      <c r="C11" s="5" t="s">
        <v>2</v>
      </c>
      <c r="D11" s="10" t="s">
        <v>28</v>
      </c>
      <c r="E11" s="11">
        <v>168</v>
      </c>
      <c r="G11" s="21"/>
    </row>
    <row r="12" spans="1:7" s="2" customFormat="1" ht="72" customHeight="1" x14ac:dyDescent="0.25">
      <c r="A12" s="7" t="s">
        <v>31</v>
      </c>
      <c r="B12" s="12">
        <v>2958272670</v>
      </c>
      <c r="C12" s="5" t="s">
        <v>2</v>
      </c>
      <c r="D12" s="5" t="s">
        <v>22</v>
      </c>
      <c r="E12" s="11">
        <v>12497.28</v>
      </c>
      <c r="G12" s="21"/>
    </row>
    <row r="13" spans="1:7" s="2" customFormat="1" ht="36.75" customHeight="1" x14ac:dyDescent="0.25">
      <c r="A13" s="7" t="s">
        <v>23</v>
      </c>
      <c r="B13" s="9">
        <v>58103077859</v>
      </c>
      <c r="C13" s="5" t="s">
        <v>24</v>
      </c>
      <c r="D13" s="10" t="s">
        <v>29</v>
      </c>
      <c r="E13" s="11">
        <v>417.47</v>
      </c>
      <c r="G13" s="21"/>
    </row>
    <row r="14" spans="1:7" s="17" customFormat="1" ht="33.950000000000003" customHeight="1" x14ac:dyDescent="0.25">
      <c r="A14" s="13" t="s">
        <v>6</v>
      </c>
      <c r="B14" s="14"/>
      <c r="C14" s="15"/>
      <c r="D14" s="15"/>
      <c r="E14" s="16">
        <f>SUM(E7:E13)</f>
        <v>90481</v>
      </c>
      <c r="G14" s="22"/>
    </row>
  </sheetData>
  <sheetProtection selectLockedCells="1"/>
  <mergeCells count="6">
    <mergeCell ref="A5:E5"/>
    <mergeCell ref="A1:E1"/>
    <mergeCell ref="A2:B2"/>
    <mergeCell ref="D2:E2"/>
    <mergeCell ref="A3:B3"/>
    <mergeCell ref="C3:E3"/>
  </mergeCells>
  <conditionalFormatting sqref="A11:A12 A7:D10 A14:D14">
    <cfRule type="expression" dxfId="95" priority="3">
      <formula>MOD(ROW(),2)=0</formula>
    </cfRule>
  </conditionalFormatting>
  <conditionalFormatting sqref="C11:D12 A13:D13">
    <cfRule type="expression" dxfId="94" priority="4">
      <formula>MOD(ROW(),2)=0</formula>
    </cfRule>
  </conditionalFormatting>
  <conditionalFormatting sqref="E7:E14">
    <cfRule type="expression" dxfId="93" priority="1">
      <formula>MOD(ROW(),2)=0</formula>
    </cfRule>
    <cfRule type="expression" dxfId="92" priority="2">
      <formula>MOD(ROW(),2)=1</formula>
    </cfRule>
  </conditionalFormatting>
  <printOptions horizontalCentered="1"/>
  <pageMargins left="0.7" right="0.7" top="1" bottom="1" header="0.3" footer="0.3"/>
  <pageSetup paperSize="9" scale="56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G14"/>
  <sheetViews>
    <sheetView showGridLines="0" topLeftCell="A4" zoomScaleNormal="100" workbookViewId="0">
      <selection activeCell="E11" sqref="E11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20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40" t="s">
        <v>26</v>
      </c>
      <c r="B1" s="40"/>
      <c r="C1" s="40"/>
      <c r="D1" s="40"/>
      <c r="E1" s="40"/>
      <c r="F1" s="3"/>
    </row>
    <row r="2" spans="1:7" ht="37.5" customHeight="1" thickTop="1" x14ac:dyDescent="0.25">
      <c r="A2" s="41" t="s">
        <v>17</v>
      </c>
      <c r="B2" s="41"/>
      <c r="C2" s="27" t="s">
        <v>19</v>
      </c>
      <c r="D2" s="43" t="s">
        <v>20</v>
      </c>
      <c r="E2" s="43"/>
      <c r="F2" s="4"/>
    </row>
    <row r="3" spans="1:7" ht="47.25" customHeight="1" x14ac:dyDescent="0.25">
      <c r="A3" s="42" t="s">
        <v>18</v>
      </c>
      <c r="B3" s="42"/>
      <c r="C3" s="44" t="s">
        <v>21</v>
      </c>
      <c r="D3" s="44"/>
      <c r="E3" s="44"/>
      <c r="F3" s="4"/>
    </row>
    <row r="4" spans="1:7" ht="44.1" customHeight="1" x14ac:dyDescent="0.25">
      <c r="A4" s="24" t="s">
        <v>32</v>
      </c>
      <c r="B4" s="25"/>
      <c r="C4" s="25"/>
      <c r="D4" s="25"/>
      <c r="E4" s="26"/>
    </row>
    <row r="5" spans="1:7" ht="44.1" customHeight="1" x14ac:dyDescent="0.25">
      <c r="A5" s="37" t="s">
        <v>14</v>
      </c>
      <c r="B5" s="38"/>
      <c r="C5" s="38"/>
      <c r="D5" s="38"/>
      <c r="E5" s="39"/>
    </row>
    <row r="6" spans="1:7" s="2" customFormat="1" ht="33.950000000000003" customHeight="1" x14ac:dyDescent="0.25">
      <c r="A6" s="6" t="s">
        <v>7</v>
      </c>
      <c r="B6" s="6" t="s">
        <v>8</v>
      </c>
      <c r="C6" s="6" t="s">
        <v>9</v>
      </c>
      <c r="D6" s="6" t="s">
        <v>10</v>
      </c>
      <c r="E6" s="6" t="s">
        <v>1</v>
      </c>
      <c r="G6" s="21"/>
    </row>
    <row r="7" spans="1:7" s="2" customFormat="1" ht="33.75" customHeight="1" x14ac:dyDescent="0.25">
      <c r="A7" s="7" t="s">
        <v>3</v>
      </c>
      <c r="B7" s="9"/>
      <c r="C7" s="5"/>
      <c r="D7" s="10" t="s">
        <v>33</v>
      </c>
      <c r="E7" s="11">
        <v>67319.11</v>
      </c>
      <c r="G7" s="21"/>
    </row>
    <row r="8" spans="1:7" s="2" customFormat="1" ht="33.75" customHeight="1" x14ac:dyDescent="0.25">
      <c r="A8" s="7" t="s">
        <v>3</v>
      </c>
      <c r="B8" s="9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0" t="s">
        <v>11</v>
      </c>
      <c r="E8" s="11">
        <v>6739.84</v>
      </c>
      <c r="G8" s="21"/>
    </row>
    <row r="9" spans="1:7" s="2" customFormat="1" ht="33.75" customHeight="1" x14ac:dyDescent="0.25">
      <c r="A9" s="7" t="s">
        <v>3</v>
      </c>
      <c r="B9" s="9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0" t="s">
        <v>12</v>
      </c>
      <c r="E9" s="11">
        <v>1882.33</v>
      </c>
      <c r="G9" s="21"/>
    </row>
    <row r="10" spans="1:7" s="2" customFormat="1" ht="47.25" customHeight="1" x14ac:dyDescent="0.25">
      <c r="A10" s="7" t="s">
        <v>3</v>
      </c>
      <c r="B10" s="9" t="str">
        <f t="array" ref="B10">IFERROR(INDEX(#REF!,SMALL(IF(#REF!=rngInvoice,ROW(#REF!)-ROW(#REF!)), ROW(2:2)), MATCH($B$6,#REF!, 0)),"")</f>
        <v/>
      </c>
      <c r="C10" s="5" t="str">
        <f t="array" ref="C10">IFERROR(INDEX(#REF!,SMALL(IF(#REF!=rngInvoice,ROW(#REF!)-ROW(#REF!)), ROW(2:2)), MATCH($C$6,#REF!, 0)),"")</f>
        <v/>
      </c>
      <c r="D10" s="10" t="s">
        <v>13</v>
      </c>
      <c r="E10" s="11">
        <v>4265.43</v>
      </c>
      <c r="G10" s="21"/>
    </row>
    <row r="11" spans="1:7" s="2" customFormat="1" ht="72" customHeight="1" x14ac:dyDescent="0.25">
      <c r="A11" s="7" t="s">
        <v>4</v>
      </c>
      <c r="B11" s="19">
        <v>18683136487</v>
      </c>
      <c r="C11" s="5" t="s">
        <v>2</v>
      </c>
      <c r="D11" s="10" t="s">
        <v>35</v>
      </c>
      <c r="E11" s="11">
        <v>168</v>
      </c>
      <c r="G11" s="21"/>
    </row>
    <row r="12" spans="1:7" s="2" customFormat="1" ht="72" customHeight="1" x14ac:dyDescent="0.25">
      <c r="A12" s="7" t="s">
        <v>31</v>
      </c>
      <c r="B12" s="12">
        <v>2958272670</v>
      </c>
      <c r="C12" s="5" t="s">
        <v>2</v>
      </c>
      <c r="D12" s="5" t="s">
        <v>22</v>
      </c>
      <c r="E12" s="11">
        <v>12325.39</v>
      </c>
      <c r="G12" s="21"/>
    </row>
    <row r="13" spans="1:7" s="2" customFormat="1" ht="36.75" customHeight="1" x14ac:dyDescent="0.25">
      <c r="A13" s="7" t="s">
        <v>23</v>
      </c>
      <c r="B13" s="9">
        <v>58103077859</v>
      </c>
      <c r="C13" s="5" t="s">
        <v>24</v>
      </c>
      <c r="D13" s="10" t="s">
        <v>34</v>
      </c>
      <c r="E13" s="11">
        <v>417.47</v>
      </c>
      <c r="G13" s="21"/>
    </row>
    <row r="14" spans="1:7" s="17" customFormat="1" ht="33.950000000000003" customHeight="1" x14ac:dyDescent="0.25">
      <c r="A14" s="13" t="s">
        <v>6</v>
      </c>
      <c r="B14" s="14"/>
      <c r="C14" s="15"/>
      <c r="D14" s="15"/>
      <c r="E14" s="16">
        <f>SUM(E7:E13)</f>
        <v>93117.569999999992</v>
      </c>
      <c r="G14" s="22"/>
    </row>
  </sheetData>
  <sheetProtection selectLockedCells="1"/>
  <mergeCells count="6">
    <mergeCell ref="A5:E5"/>
    <mergeCell ref="A1:E1"/>
    <mergeCell ref="A2:B2"/>
    <mergeCell ref="D2:E2"/>
    <mergeCell ref="A3:B3"/>
    <mergeCell ref="C3:E3"/>
  </mergeCells>
  <conditionalFormatting sqref="A11:A12 A7:D10 A14:D14">
    <cfRule type="expression" dxfId="79" priority="3">
      <formula>MOD(ROW(),2)=0</formula>
    </cfRule>
  </conditionalFormatting>
  <conditionalFormatting sqref="C11:D12 A13:D13">
    <cfRule type="expression" dxfId="78" priority="4">
      <formula>MOD(ROW(),2)=0</formula>
    </cfRule>
  </conditionalFormatting>
  <conditionalFormatting sqref="E7:E14">
    <cfRule type="expression" dxfId="77" priority="1">
      <formula>MOD(ROW(),2)=0</formula>
    </cfRule>
    <cfRule type="expression" dxfId="76" priority="2">
      <formula>MOD(ROW(),2)=1</formula>
    </cfRule>
  </conditionalFormatting>
  <printOptions horizontalCentered="1"/>
  <pageMargins left="0.7" right="0.7" top="1" bottom="1" header="0.3" footer="0.3"/>
  <pageSetup paperSize="9" scale="56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G14"/>
  <sheetViews>
    <sheetView showGridLines="0" topLeftCell="A4" zoomScaleNormal="100" workbookViewId="0">
      <selection activeCell="D15" sqref="D15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20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40" t="s">
        <v>26</v>
      </c>
      <c r="B1" s="40"/>
      <c r="C1" s="40"/>
      <c r="D1" s="40"/>
      <c r="E1" s="40"/>
      <c r="F1" s="3"/>
    </row>
    <row r="2" spans="1:7" ht="37.5" customHeight="1" thickTop="1" x14ac:dyDescent="0.25">
      <c r="A2" s="41" t="s">
        <v>17</v>
      </c>
      <c r="B2" s="41"/>
      <c r="C2" s="28" t="s">
        <v>19</v>
      </c>
      <c r="D2" s="43" t="s">
        <v>20</v>
      </c>
      <c r="E2" s="43"/>
      <c r="F2" s="4"/>
    </row>
    <row r="3" spans="1:7" ht="47.25" customHeight="1" x14ac:dyDescent="0.25">
      <c r="A3" s="42" t="s">
        <v>18</v>
      </c>
      <c r="B3" s="42"/>
      <c r="C3" s="44" t="s">
        <v>21</v>
      </c>
      <c r="D3" s="44"/>
      <c r="E3" s="44"/>
      <c r="F3" s="4"/>
    </row>
    <row r="4" spans="1:7" ht="44.1" customHeight="1" x14ac:dyDescent="0.25">
      <c r="A4" s="24" t="s">
        <v>36</v>
      </c>
      <c r="B4" s="25"/>
      <c r="C4" s="25"/>
      <c r="D4" s="25"/>
      <c r="E4" s="26"/>
    </row>
    <row r="5" spans="1:7" ht="44.1" customHeight="1" x14ac:dyDescent="0.25">
      <c r="A5" s="37" t="s">
        <v>14</v>
      </c>
      <c r="B5" s="38"/>
      <c r="C5" s="38"/>
      <c r="D5" s="38"/>
      <c r="E5" s="39"/>
    </row>
    <row r="6" spans="1:7" s="2" customFormat="1" ht="33.950000000000003" customHeight="1" x14ac:dyDescent="0.25">
      <c r="A6" s="6" t="s">
        <v>7</v>
      </c>
      <c r="B6" s="6" t="s">
        <v>8</v>
      </c>
      <c r="C6" s="6" t="s">
        <v>9</v>
      </c>
      <c r="D6" s="6" t="s">
        <v>10</v>
      </c>
      <c r="E6" s="6" t="s">
        <v>1</v>
      </c>
      <c r="G6" s="21"/>
    </row>
    <row r="7" spans="1:7" s="2" customFormat="1" ht="33.75" customHeight="1" x14ac:dyDescent="0.25">
      <c r="A7" s="7" t="s">
        <v>3</v>
      </c>
      <c r="B7" s="9"/>
      <c r="C7" s="5"/>
      <c r="D7" s="10" t="s">
        <v>37</v>
      </c>
      <c r="E7" s="11">
        <v>74973.37</v>
      </c>
      <c r="G7" s="21"/>
    </row>
    <row r="8" spans="1:7" s="2" customFormat="1" ht="33.75" customHeight="1" x14ac:dyDescent="0.25">
      <c r="A8" s="7" t="s">
        <v>3</v>
      </c>
      <c r="B8" s="9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0" t="s">
        <v>11</v>
      </c>
      <c r="E8" s="11">
        <v>11061.84</v>
      </c>
      <c r="G8" s="21"/>
    </row>
    <row r="9" spans="1:7" s="2" customFormat="1" ht="33.75" customHeight="1" x14ac:dyDescent="0.25">
      <c r="A9" s="7" t="s">
        <v>3</v>
      </c>
      <c r="B9" s="9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0" t="s">
        <v>12</v>
      </c>
      <c r="E9" s="11">
        <v>2379.5700000000002</v>
      </c>
      <c r="G9" s="21"/>
    </row>
    <row r="10" spans="1:7" s="2" customFormat="1" ht="47.25" customHeight="1" x14ac:dyDescent="0.25">
      <c r="A10" s="7" t="s">
        <v>3</v>
      </c>
      <c r="B10" s="9" t="str">
        <f t="array" ref="B10">IFERROR(INDEX(#REF!,SMALL(IF(#REF!=rngInvoice,ROW(#REF!)-ROW(#REF!)), ROW(2:2)), MATCH($B$6,#REF!, 0)),"")</f>
        <v/>
      </c>
      <c r="C10" s="5" t="str">
        <f t="array" ref="C10">IFERROR(INDEX(#REF!,SMALL(IF(#REF!=rngInvoice,ROW(#REF!)-ROW(#REF!)), ROW(2:2)), MATCH($C$6,#REF!, 0)),"")</f>
        <v/>
      </c>
      <c r="D10" s="10" t="s">
        <v>13</v>
      </c>
      <c r="E10" s="11">
        <v>822.93</v>
      </c>
      <c r="G10" s="21"/>
    </row>
    <row r="11" spans="1:7" s="2" customFormat="1" ht="72" customHeight="1" x14ac:dyDescent="0.25">
      <c r="A11" s="7" t="s">
        <v>4</v>
      </c>
      <c r="B11" s="19">
        <v>18683136487</v>
      </c>
      <c r="C11" s="5" t="s">
        <v>2</v>
      </c>
      <c r="D11" s="10" t="s">
        <v>39</v>
      </c>
      <c r="E11" s="11">
        <v>168</v>
      </c>
      <c r="G11" s="21"/>
    </row>
    <row r="12" spans="1:7" s="2" customFormat="1" ht="72" customHeight="1" x14ac:dyDescent="0.25">
      <c r="A12" s="7" t="s">
        <v>31</v>
      </c>
      <c r="B12" s="12">
        <v>2958272670</v>
      </c>
      <c r="C12" s="5" t="s">
        <v>2</v>
      </c>
      <c r="D12" s="5" t="s">
        <v>22</v>
      </c>
      <c r="E12" s="11">
        <v>18445.259999999998</v>
      </c>
      <c r="G12" s="21"/>
    </row>
    <row r="13" spans="1:7" s="2" customFormat="1" ht="36.75" customHeight="1" x14ac:dyDescent="0.25">
      <c r="A13" s="7" t="s">
        <v>23</v>
      </c>
      <c r="B13" s="9">
        <v>58103077859</v>
      </c>
      <c r="C13" s="5" t="s">
        <v>24</v>
      </c>
      <c r="D13" s="10" t="s">
        <v>38</v>
      </c>
      <c r="E13" s="11">
        <v>417.47</v>
      </c>
      <c r="G13" s="21"/>
    </row>
    <row r="14" spans="1:7" s="17" customFormat="1" ht="33.950000000000003" customHeight="1" x14ac:dyDescent="0.25">
      <c r="A14" s="13" t="s">
        <v>6</v>
      </c>
      <c r="B14" s="14"/>
      <c r="C14" s="15"/>
      <c r="D14" s="15"/>
      <c r="E14" s="16">
        <f>SUM(E7:E13)</f>
        <v>108268.43999999999</v>
      </c>
      <c r="G14" s="22"/>
    </row>
  </sheetData>
  <sheetProtection selectLockedCells="1"/>
  <mergeCells count="6">
    <mergeCell ref="A5:E5"/>
    <mergeCell ref="A1:E1"/>
    <mergeCell ref="A2:B2"/>
    <mergeCell ref="D2:E2"/>
    <mergeCell ref="A3:B3"/>
    <mergeCell ref="C3:E3"/>
  </mergeCells>
  <conditionalFormatting sqref="A11:A12 A7:D10 A14:D14">
    <cfRule type="expression" dxfId="63" priority="3">
      <formula>MOD(ROW(),2)=0</formula>
    </cfRule>
  </conditionalFormatting>
  <conditionalFormatting sqref="C11:D12 A13:D13">
    <cfRule type="expression" dxfId="62" priority="4">
      <formula>MOD(ROW(),2)=0</formula>
    </cfRule>
  </conditionalFormatting>
  <conditionalFormatting sqref="E7:E14">
    <cfRule type="expression" dxfId="61" priority="1">
      <formula>MOD(ROW(),2)=0</formula>
    </cfRule>
    <cfRule type="expression" dxfId="60" priority="2">
      <formula>MOD(ROW(),2)=1</formula>
    </cfRule>
  </conditionalFormatting>
  <printOptions horizontalCentered="1"/>
  <pageMargins left="0.7" right="0.7" top="1" bottom="1" header="0.3" footer="0.3"/>
  <pageSetup paperSize="9" scale="56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G14"/>
  <sheetViews>
    <sheetView showGridLines="0" topLeftCell="A4" zoomScaleNormal="100" workbookViewId="0">
      <selection activeCell="E16" sqref="E16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20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40" t="s">
        <v>26</v>
      </c>
      <c r="B1" s="40"/>
      <c r="C1" s="40"/>
      <c r="D1" s="40"/>
      <c r="E1" s="40"/>
      <c r="F1" s="3"/>
    </row>
    <row r="2" spans="1:7" ht="37.5" customHeight="1" thickTop="1" x14ac:dyDescent="0.25">
      <c r="A2" s="41" t="s">
        <v>17</v>
      </c>
      <c r="B2" s="41"/>
      <c r="C2" s="29" t="s">
        <v>19</v>
      </c>
      <c r="D2" s="43" t="s">
        <v>20</v>
      </c>
      <c r="E2" s="43"/>
      <c r="F2" s="4"/>
    </row>
    <row r="3" spans="1:7" ht="47.25" customHeight="1" x14ac:dyDescent="0.25">
      <c r="A3" s="42" t="s">
        <v>18</v>
      </c>
      <c r="B3" s="42"/>
      <c r="C3" s="44" t="s">
        <v>21</v>
      </c>
      <c r="D3" s="44"/>
      <c r="E3" s="44"/>
      <c r="F3" s="4"/>
    </row>
    <row r="4" spans="1:7" ht="44.1" customHeight="1" x14ac:dyDescent="0.25">
      <c r="A4" s="24" t="s">
        <v>46</v>
      </c>
      <c r="B4" s="25"/>
      <c r="C4" s="25"/>
      <c r="D4" s="25"/>
      <c r="E4" s="26"/>
    </row>
    <row r="5" spans="1:7" ht="44.1" customHeight="1" x14ac:dyDescent="0.25">
      <c r="A5" s="37" t="s">
        <v>14</v>
      </c>
      <c r="B5" s="38"/>
      <c r="C5" s="38"/>
      <c r="D5" s="38"/>
      <c r="E5" s="39"/>
    </row>
    <row r="6" spans="1:7" s="2" customFormat="1" ht="33.950000000000003" customHeight="1" x14ac:dyDescent="0.25">
      <c r="A6" s="6" t="s">
        <v>7</v>
      </c>
      <c r="B6" s="6" t="s">
        <v>8</v>
      </c>
      <c r="C6" s="6" t="s">
        <v>9</v>
      </c>
      <c r="D6" s="6" t="s">
        <v>10</v>
      </c>
      <c r="E6" s="6" t="s">
        <v>1</v>
      </c>
      <c r="G6" s="21"/>
    </row>
    <row r="7" spans="1:7" s="2" customFormat="1" ht="33.75" customHeight="1" x14ac:dyDescent="0.25">
      <c r="A7" s="7" t="s">
        <v>3</v>
      </c>
      <c r="B7" s="9"/>
      <c r="C7" s="5"/>
      <c r="D7" s="10" t="s">
        <v>40</v>
      </c>
      <c r="E7" s="11">
        <v>79142.789999999994</v>
      </c>
      <c r="G7" s="21"/>
    </row>
    <row r="8" spans="1:7" s="2" customFormat="1" ht="33.75" customHeight="1" x14ac:dyDescent="0.25">
      <c r="A8" s="7" t="s">
        <v>3</v>
      </c>
      <c r="B8" s="9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0" t="s">
        <v>11</v>
      </c>
      <c r="E8" s="11">
        <v>10012.129999999999</v>
      </c>
      <c r="G8" s="21"/>
    </row>
    <row r="9" spans="1:7" s="2" customFormat="1" ht="33.75" customHeight="1" x14ac:dyDescent="0.25">
      <c r="A9" s="7" t="s">
        <v>3</v>
      </c>
      <c r="B9" s="9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0" t="s">
        <v>12</v>
      </c>
      <c r="E9" s="11">
        <v>2093.5</v>
      </c>
      <c r="G9" s="21"/>
    </row>
    <row r="10" spans="1:7" s="2" customFormat="1" ht="47.25" customHeight="1" x14ac:dyDescent="0.25">
      <c r="A10" s="7" t="s">
        <v>3</v>
      </c>
      <c r="B10" s="9" t="str">
        <f t="array" ref="B10">IFERROR(INDEX(#REF!,SMALL(IF(#REF!=rngInvoice,ROW(#REF!)-ROW(#REF!)), ROW(2:2)), MATCH($B$6,#REF!, 0)),"")</f>
        <v/>
      </c>
      <c r="C10" s="5" t="str">
        <f t="array" ref="C10">IFERROR(INDEX(#REF!,SMALL(IF(#REF!=rngInvoice,ROW(#REF!)-ROW(#REF!)), ROW(2:2)), MATCH($C$6,#REF!, 0)),"")</f>
        <v/>
      </c>
      <c r="D10" s="10" t="s">
        <v>13</v>
      </c>
      <c r="E10" s="11">
        <v>373.29</v>
      </c>
      <c r="G10" s="21"/>
    </row>
    <row r="11" spans="1:7" s="2" customFormat="1" ht="72" customHeight="1" x14ac:dyDescent="0.25">
      <c r="A11" s="7" t="s">
        <v>4</v>
      </c>
      <c r="B11" s="19">
        <v>18683136487</v>
      </c>
      <c r="C11" s="5" t="s">
        <v>2</v>
      </c>
      <c r="D11" s="10" t="s">
        <v>52</v>
      </c>
      <c r="E11" s="11">
        <v>168</v>
      </c>
      <c r="G11" s="21"/>
    </row>
    <row r="12" spans="1:7" s="2" customFormat="1" ht="72" customHeight="1" x14ac:dyDescent="0.25">
      <c r="A12" s="7" t="s">
        <v>31</v>
      </c>
      <c r="B12" s="12">
        <v>2958272670</v>
      </c>
      <c r="C12" s="5" t="s">
        <v>2</v>
      </c>
      <c r="D12" s="5" t="s">
        <v>22</v>
      </c>
      <c r="E12" s="11">
        <v>14937.22</v>
      </c>
      <c r="G12" s="21"/>
    </row>
    <row r="13" spans="1:7" s="2" customFormat="1" ht="36.75" customHeight="1" x14ac:dyDescent="0.25">
      <c r="A13" s="7" t="s">
        <v>41</v>
      </c>
      <c r="B13" s="9">
        <v>58103077859</v>
      </c>
      <c r="C13" s="5" t="s">
        <v>24</v>
      </c>
      <c r="D13" s="10" t="s">
        <v>42</v>
      </c>
      <c r="E13" s="11">
        <v>417.47</v>
      </c>
      <c r="G13" s="21"/>
    </row>
    <row r="14" spans="1:7" s="17" customFormat="1" ht="33.950000000000003" customHeight="1" x14ac:dyDescent="0.25">
      <c r="A14" s="13" t="s">
        <v>6</v>
      </c>
      <c r="B14" s="14"/>
      <c r="C14" s="15"/>
      <c r="D14" s="15"/>
      <c r="E14" s="16">
        <f>SUM(E7:E13)</f>
        <v>107144.4</v>
      </c>
      <c r="G14" s="22"/>
    </row>
  </sheetData>
  <sheetProtection selectLockedCells="1"/>
  <mergeCells count="6">
    <mergeCell ref="A5:E5"/>
    <mergeCell ref="A1:E1"/>
    <mergeCell ref="A2:B2"/>
    <mergeCell ref="D2:E2"/>
    <mergeCell ref="A3:B3"/>
    <mergeCell ref="C3:E3"/>
  </mergeCells>
  <conditionalFormatting sqref="A11:A12 A7:D10 A14:D14">
    <cfRule type="expression" dxfId="47" priority="3">
      <formula>MOD(ROW(),2)=0</formula>
    </cfRule>
  </conditionalFormatting>
  <conditionalFormatting sqref="C11:D12 A13:D13">
    <cfRule type="expression" dxfId="46" priority="4">
      <formula>MOD(ROW(),2)=0</formula>
    </cfRule>
  </conditionalFormatting>
  <conditionalFormatting sqref="E7:E14">
    <cfRule type="expression" dxfId="45" priority="1">
      <formula>MOD(ROW(),2)=0</formula>
    </cfRule>
    <cfRule type="expression" dxfId="44" priority="2">
      <formula>MOD(ROW(),2)=1</formula>
    </cfRule>
  </conditionalFormatting>
  <printOptions horizontalCentered="1"/>
  <pageMargins left="0.7" right="0.7" top="1" bottom="1" header="0.3" footer="0.3"/>
  <pageSetup paperSize="9" scale="56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G15"/>
  <sheetViews>
    <sheetView showGridLines="0" topLeftCell="A4" zoomScaleNormal="100" workbookViewId="0">
      <selection activeCell="J12" sqref="J12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20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40" t="s">
        <v>26</v>
      </c>
      <c r="B1" s="40"/>
      <c r="C1" s="40"/>
      <c r="D1" s="40"/>
      <c r="E1" s="40"/>
      <c r="F1" s="3"/>
    </row>
    <row r="2" spans="1:7" ht="37.5" customHeight="1" thickTop="1" x14ac:dyDescent="0.25">
      <c r="A2" s="41" t="s">
        <v>17</v>
      </c>
      <c r="B2" s="41"/>
      <c r="C2" s="30" t="s">
        <v>19</v>
      </c>
      <c r="D2" s="43" t="s">
        <v>20</v>
      </c>
      <c r="E2" s="43"/>
      <c r="F2" s="4"/>
    </row>
    <row r="3" spans="1:7" ht="47.25" customHeight="1" x14ac:dyDescent="0.25">
      <c r="A3" s="42" t="s">
        <v>18</v>
      </c>
      <c r="B3" s="42"/>
      <c r="C3" s="44" t="s">
        <v>21</v>
      </c>
      <c r="D3" s="44"/>
      <c r="E3" s="44"/>
      <c r="F3" s="4"/>
    </row>
    <row r="4" spans="1:7" ht="44.1" customHeight="1" x14ac:dyDescent="0.25">
      <c r="A4" s="36">
        <v>45444</v>
      </c>
      <c r="B4" s="25"/>
      <c r="C4" s="25"/>
      <c r="D4" s="25"/>
      <c r="E4" s="26"/>
    </row>
    <row r="5" spans="1:7" ht="44.1" customHeight="1" x14ac:dyDescent="0.25">
      <c r="A5" s="37" t="s">
        <v>14</v>
      </c>
      <c r="B5" s="38"/>
      <c r="C5" s="38"/>
      <c r="D5" s="38"/>
      <c r="E5" s="39"/>
    </row>
    <row r="6" spans="1:7" s="2" customFormat="1" ht="33.950000000000003" customHeight="1" x14ac:dyDescent="0.25">
      <c r="A6" s="6" t="s">
        <v>7</v>
      </c>
      <c r="B6" s="6" t="s">
        <v>8</v>
      </c>
      <c r="C6" s="6" t="s">
        <v>9</v>
      </c>
      <c r="D6" s="6" t="s">
        <v>10</v>
      </c>
      <c r="E6" s="6" t="s">
        <v>1</v>
      </c>
      <c r="G6" s="21"/>
    </row>
    <row r="7" spans="1:7" s="2" customFormat="1" ht="33.75" customHeight="1" x14ac:dyDescent="0.25">
      <c r="A7" s="7" t="s">
        <v>3</v>
      </c>
      <c r="B7" s="9"/>
      <c r="C7" s="5"/>
      <c r="D7" s="10" t="s">
        <v>43</v>
      </c>
      <c r="E7" s="11">
        <v>79042.55</v>
      </c>
      <c r="G7" s="21"/>
    </row>
    <row r="8" spans="1:7" s="2" customFormat="1" ht="33.75" customHeight="1" x14ac:dyDescent="0.25">
      <c r="A8" s="7" t="s">
        <v>3</v>
      </c>
      <c r="B8" s="9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0" t="s">
        <v>11</v>
      </c>
      <c r="E8" s="11">
        <v>10279.700000000001</v>
      </c>
      <c r="G8" s="21"/>
    </row>
    <row r="9" spans="1:7" s="2" customFormat="1" ht="33.75" customHeight="1" x14ac:dyDescent="0.25">
      <c r="A9" s="7" t="s">
        <v>3</v>
      </c>
      <c r="B9" s="9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0" t="s">
        <v>12</v>
      </c>
      <c r="E9" s="11">
        <v>2093.5</v>
      </c>
      <c r="G9" s="21"/>
    </row>
    <row r="10" spans="1:7" s="2" customFormat="1" ht="47.25" customHeight="1" x14ac:dyDescent="0.25">
      <c r="A10" s="7" t="s">
        <v>3</v>
      </c>
      <c r="B10" s="9" t="str">
        <f t="array" ref="B10">IFERROR(INDEX(#REF!,SMALL(IF(#REF!=rngInvoice,ROW(#REF!)-ROW(#REF!)), ROW(2:2)), MATCH($B$6,#REF!, 0)),"")</f>
        <v/>
      </c>
      <c r="C10" s="5" t="str">
        <f t="array" ref="C10">IFERROR(INDEX(#REF!,SMALL(IF(#REF!=rngInvoice,ROW(#REF!)-ROW(#REF!)), ROW(2:2)), MATCH($C$6,#REF!, 0)),"")</f>
        <v/>
      </c>
      <c r="D10" s="10" t="s">
        <v>45</v>
      </c>
      <c r="E10" s="11">
        <v>13224.98</v>
      </c>
      <c r="G10" s="21"/>
    </row>
    <row r="11" spans="1:7" s="2" customFormat="1" ht="72" customHeight="1" x14ac:dyDescent="0.25">
      <c r="A11" s="7" t="s">
        <v>4</v>
      </c>
      <c r="B11" s="19">
        <v>18683136487</v>
      </c>
      <c r="C11" s="5" t="s">
        <v>2</v>
      </c>
      <c r="D11" s="10" t="s">
        <v>51</v>
      </c>
      <c r="E11" s="11">
        <v>168</v>
      </c>
      <c r="G11" s="21"/>
    </row>
    <row r="12" spans="1:7" s="2" customFormat="1" ht="72" customHeight="1" x14ac:dyDescent="0.25">
      <c r="A12" s="7" t="s">
        <v>31</v>
      </c>
      <c r="B12" s="12">
        <v>2958272670</v>
      </c>
      <c r="C12" s="5" t="s">
        <v>2</v>
      </c>
      <c r="D12" s="5" t="s">
        <v>22</v>
      </c>
      <c r="E12" s="11">
        <v>14991.24</v>
      </c>
      <c r="G12" s="21"/>
    </row>
    <row r="13" spans="1:7" s="2" customFormat="1" ht="36.75" customHeight="1" x14ac:dyDescent="0.25">
      <c r="A13" s="7" t="s">
        <v>41</v>
      </c>
      <c r="B13" s="9">
        <v>58103077859</v>
      </c>
      <c r="C13" s="5" t="s">
        <v>24</v>
      </c>
      <c r="D13" s="10" t="s">
        <v>44</v>
      </c>
      <c r="E13" s="11">
        <v>417.47</v>
      </c>
      <c r="G13" s="21"/>
    </row>
    <row r="14" spans="1:7" s="17" customFormat="1" ht="33.950000000000003" customHeight="1" x14ac:dyDescent="0.25">
      <c r="A14" s="13" t="s">
        <v>6</v>
      </c>
      <c r="B14" s="14"/>
      <c r="C14" s="15"/>
      <c r="D14" s="15"/>
      <c r="E14" s="16">
        <f>SUM(E7:E13)</f>
        <v>120217.44</v>
      </c>
      <c r="G14" s="22"/>
    </row>
    <row r="15" spans="1:7" ht="33.950000000000003" customHeight="1" x14ac:dyDescent="0.25">
      <c r="A15" s="34"/>
      <c r="B15" s="12" t="str">
        <f t="array" ref="B15">IFERROR(INDEX(#REF!,SMALL(IF(#REF!=rngInvoice,ROW(#REF!)-ROW(#REF!)), ROW(9:9)), MATCH($B$6,#REF!, 0)),"")</f>
        <v/>
      </c>
      <c r="C15" s="31" t="str">
        <f t="array" ref="C15">IFERROR(INDEX(#REF!,SMALL(IF(#REF!=rngInvoice,ROW(#REF!)-ROW(#REF!)), ROW(9:9)), MATCH($C$6,#REF!, 0)),"")</f>
        <v/>
      </c>
      <c r="D15" s="32"/>
      <c r="E15" s="33" t="str">
        <f>IFERROR((A15*B15)-C15,"")</f>
        <v/>
      </c>
    </row>
  </sheetData>
  <sheetProtection selectLockedCells="1"/>
  <mergeCells count="6">
    <mergeCell ref="A5:E5"/>
    <mergeCell ref="A1:E1"/>
    <mergeCell ref="A2:B2"/>
    <mergeCell ref="D2:E2"/>
    <mergeCell ref="A3:B3"/>
    <mergeCell ref="C3:E3"/>
  </mergeCells>
  <conditionalFormatting sqref="A11:A12 A7:D10 A14:D14">
    <cfRule type="expression" dxfId="31" priority="3">
      <formula>MOD(ROW(),2)=0</formula>
    </cfRule>
  </conditionalFormatting>
  <conditionalFormatting sqref="C11:D12 A13:D13">
    <cfRule type="expression" dxfId="30" priority="4">
      <formula>MOD(ROW(),2)=0</formula>
    </cfRule>
  </conditionalFormatting>
  <conditionalFormatting sqref="E7:E15">
    <cfRule type="expression" dxfId="29" priority="1">
      <formula>MOD(ROW(),2)=0</formula>
    </cfRule>
    <cfRule type="expression" dxfId="28" priority="2">
      <formula>MOD(ROW(),2)=1</formula>
    </cfRule>
  </conditionalFormatting>
  <printOptions horizontalCentered="1"/>
  <pageMargins left="0.7" right="0.7" top="1" bottom="1" header="0.3" footer="0.3"/>
  <pageSetup paperSize="9" scale="56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G15"/>
  <sheetViews>
    <sheetView showGridLines="0" tabSelected="1" zoomScaleNormal="100" workbookViewId="0">
      <selection activeCell="E13" sqref="E13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20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40" t="s">
        <v>26</v>
      </c>
      <c r="B1" s="40"/>
      <c r="C1" s="40"/>
      <c r="D1" s="40"/>
      <c r="E1" s="40"/>
      <c r="F1" s="3"/>
    </row>
    <row r="2" spans="1:7" ht="37.5" customHeight="1" thickTop="1" x14ac:dyDescent="0.25">
      <c r="A2" s="41" t="s">
        <v>17</v>
      </c>
      <c r="B2" s="41"/>
      <c r="C2" s="35" t="s">
        <v>19</v>
      </c>
      <c r="D2" s="43" t="s">
        <v>20</v>
      </c>
      <c r="E2" s="43"/>
      <c r="F2" s="4"/>
    </row>
    <row r="3" spans="1:7" ht="47.25" customHeight="1" x14ac:dyDescent="0.25">
      <c r="A3" s="42" t="s">
        <v>18</v>
      </c>
      <c r="B3" s="42"/>
      <c r="C3" s="44" t="s">
        <v>21</v>
      </c>
      <c r="D3" s="44"/>
      <c r="E3" s="44"/>
      <c r="F3" s="4"/>
    </row>
    <row r="4" spans="1:7" ht="44.1" customHeight="1" x14ac:dyDescent="0.25">
      <c r="A4" s="45" t="s">
        <v>47</v>
      </c>
      <c r="B4" s="25"/>
      <c r="C4" s="25"/>
      <c r="D4" s="25"/>
      <c r="E4" s="26"/>
    </row>
    <row r="5" spans="1:7" ht="44.1" customHeight="1" x14ac:dyDescent="0.25">
      <c r="A5" s="37" t="s">
        <v>14</v>
      </c>
      <c r="B5" s="38"/>
      <c r="C5" s="38"/>
      <c r="D5" s="38"/>
      <c r="E5" s="39"/>
    </row>
    <row r="6" spans="1:7" s="2" customFormat="1" ht="33.950000000000003" customHeight="1" x14ac:dyDescent="0.25">
      <c r="A6" s="6" t="s">
        <v>7</v>
      </c>
      <c r="B6" s="6" t="s">
        <v>8</v>
      </c>
      <c r="C6" s="6" t="s">
        <v>9</v>
      </c>
      <c r="D6" s="6" t="s">
        <v>10</v>
      </c>
      <c r="E6" s="6" t="s">
        <v>1</v>
      </c>
      <c r="G6" s="21"/>
    </row>
    <row r="7" spans="1:7" s="2" customFormat="1" ht="33.75" customHeight="1" x14ac:dyDescent="0.25">
      <c r="A7" s="7" t="s">
        <v>3</v>
      </c>
      <c r="B7" s="9"/>
      <c r="C7" s="5"/>
      <c r="D7" s="10" t="s">
        <v>48</v>
      </c>
      <c r="E7" s="11">
        <v>78470.25</v>
      </c>
      <c r="G7" s="21"/>
    </row>
    <row r="8" spans="1:7" s="2" customFormat="1" ht="33.75" customHeight="1" x14ac:dyDescent="0.25">
      <c r="A8" s="7" t="s">
        <v>3</v>
      </c>
      <c r="B8" s="9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0" t="s">
        <v>11</v>
      </c>
      <c r="E8" s="11">
        <v>9218.52</v>
      </c>
      <c r="G8" s="21"/>
    </row>
    <row r="9" spans="1:7" s="2" customFormat="1" ht="33.75" customHeight="1" x14ac:dyDescent="0.25">
      <c r="A9" s="7" t="s">
        <v>3</v>
      </c>
      <c r="B9" s="9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0" t="s">
        <v>12</v>
      </c>
      <c r="E9" s="11">
        <v>640.48</v>
      </c>
      <c r="G9" s="21"/>
    </row>
    <row r="10" spans="1:7" s="2" customFormat="1" ht="47.25" customHeight="1" x14ac:dyDescent="0.25">
      <c r="A10" s="7" t="s">
        <v>3</v>
      </c>
      <c r="B10" s="9" t="str">
        <f t="array" ref="B10">IFERROR(INDEX(#REF!,SMALL(IF(#REF!=rngInvoice,ROW(#REF!)-ROW(#REF!)), ROW(2:2)), MATCH($B$6,#REF!, 0)),"")</f>
        <v/>
      </c>
      <c r="C10" s="5" t="str">
        <f t="array" ref="C10">IFERROR(INDEX(#REF!,SMALL(IF(#REF!=rngInvoice,ROW(#REF!)-ROW(#REF!)), ROW(2:2)), MATCH($C$6,#REF!, 0)),"")</f>
        <v/>
      </c>
      <c r="D10" s="10" t="s">
        <v>45</v>
      </c>
      <c r="E10" s="11">
        <v>0</v>
      </c>
      <c r="G10" s="21"/>
    </row>
    <row r="11" spans="1:7" s="2" customFormat="1" ht="72" customHeight="1" x14ac:dyDescent="0.25">
      <c r="A11" s="7" t="s">
        <v>4</v>
      </c>
      <c r="B11" s="19">
        <v>18683136487</v>
      </c>
      <c r="C11" s="5" t="s">
        <v>2</v>
      </c>
      <c r="D11" s="10" t="s">
        <v>49</v>
      </c>
      <c r="E11" s="11">
        <v>168</v>
      </c>
      <c r="G11" s="21"/>
    </row>
    <row r="12" spans="1:7" s="2" customFormat="1" ht="72" customHeight="1" x14ac:dyDescent="0.25">
      <c r="A12" s="7" t="s">
        <v>31</v>
      </c>
      <c r="B12" s="12">
        <v>2958272670</v>
      </c>
      <c r="C12" s="5" t="s">
        <v>2</v>
      </c>
      <c r="D12" s="5" t="s">
        <v>22</v>
      </c>
      <c r="E12" s="11">
        <v>14485.86</v>
      </c>
      <c r="G12" s="21"/>
    </row>
    <row r="13" spans="1:7" s="2" customFormat="1" ht="36.75" customHeight="1" x14ac:dyDescent="0.25">
      <c r="A13" s="7" t="s">
        <v>41</v>
      </c>
      <c r="B13" s="9">
        <v>58103077859</v>
      </c>
      <c r="C13" s="5" t="s">
        <v>24</v>
      </c>
      <c r="D13" s="10" t="s">
        <v>50</v>
      </c>
      <c r="E13" s="11">
        <v>312.18</v>
      </c>
      <c r="G13" s="21"/>
    </row>
    <row r="14" spans="1:7" s="17" customFormat="1" ht="33.950000000000003" customHeight="1" x14ac:dyDescent="0.25">
      <c r="A14" s="13" t="s">
        <v>6</v>
      </c>
      <c r="B14" s="14"/>
      <c r="C14" s="15"/>
      <c r="D14" s="15"/>
      <c r="E14" s="16">
        <f>SUM(E7:E13)</f>
        <v>103295.29</v>
      </c>
      <c r="G14" s="22"/>
    </row>
    <row r="15" spans="1:7" ht="33.950000000000003" customHeight="1" x14ac:dyDescent="0.25">
      <c r="A15" s="34"/>
      <c r="B15" s="12" t="str">
        <f t="array" ref="B15">IFERROR(INDEX(#REF!,SMALL(IF(#REF!=rngInvoice,ROW(#REF!)-ROW(#REF!)), ROW(9:9)), MATCH($B$6,#REF!, 0)),"")</f>
        <v/>
      </c>
      <c r="C15" s="31" t="str">
        <f t="array" ref="C15">IFERROR(INDEX(#REF!,SMALL(IF(#REF!=rngInvoice,ROW(#REF!)-ROW(#REF!)), ROW(9:9)), MATCH($C$6,#REF!, 0)),"")</f>
        <v/>
      </c>
      <c r="D15" s="32"/>
      <c r="E15" s="33" t="str">
        <f>IFERROR((A15*B15)-C15,"")</f>
        <v/>
      </c>
    </row>
  </sheetData>
  <sheetProtection selectLockedCells="1"/>
  <mergeCells count="6">
    <mergeCell ref="A1:E1"/>
    <mergeCell ref="A2:B2"/>
    <mergeCell ref="D2:E2"/>
    <mergeCell ref="A3:B3"/>
    <mergeCell ref="C3:E3"/>
    <mergeCell ref="A5:E5"/>
  </mergeCells>
  <conditionalFormatting sqref="A11:A12 A7:D10 A14:D14">
    <cfRule type="expression" dxfId="15" priority="3">
      <formula>MOD(ROW(),2)=0</formula>
    </cfRule>
  </conditionalFormatting>
  <conditionalFormatting sqref="C11:D12 A13:D13">
    <cfRule type="expression" dxfId="14" priority="4">
      <formula>MOD(ROW(),2)=0</formula>
    </cfRule>
  </conditionalFormatting>
  <conditionalFormatting sqref="E7:E15">
    <cfRule type="expression" dxfId="13" priority="1">
      <formula>MOD(ROW(),2)=0</formula>
    </cfRule>
    <cfRule type="expression" dxfId="12" priority="2">
      <formula>MOD(ROW(),2)=1</formula>
    </cfRule>
  </conditionalFormatting>
  <printOptions horizontalCentered="1"/>
  <pageMargins left="0.7" right="0.7" top="1" bottom="1" header="0.3" footer="0.3"/>
  <pageSetup paperSize="9" scale="56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SIJEČANJ </vt:lpstr>
      <vt:lpstr>VELJAČA</vt:lpstr>
      <vt:lpstr>OŽUJAK</vt:lpstr>
      <vt:lpstr>TRAVANJ</vt:lpstr>
      <vt:lpstr>SVIBANJ 2024</vt:lpstr>
      <vt:lpstr>LIPANJ 2024</vt:lpstr>
      <vt:lpstr>7-2024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Lidija</cp:lastModifiedBy>
  <cp:lastPrinted>2024-07-12T06:28:40Z</cp:lastPrinted>
  <dcterms:created xsi:type="dcterms:W3CDTF">2016-11-01T03:33:07Z</dcterms:created>
  <dcterms:modified xsi:type="dcterms:W3CDTF">2024-07-12T06:30:55Z</dcterms:modified>
</cp:coreProperties>
</file>