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2435" activeTab="1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PRIHODA'!$A$1:$H$44</definedName>
  </definedNames>
  <calcPr calcId="124519" fullCalcOnLoad="1"/>
</workbook>
</file>

<file path=xl/calcChain.xml><?xml version="1.0" encoding="utf-8"?>
<calcChain xmlns="http://schemas.openxmlformats.org/spreadsheetml/2006/main">
  <c r="L7" i="3"/>
  <c r="E7"/>
  <c r="F7"/>
  <c r="H7"/>
  <c r="I7"/>
  <c r="C11"/>
  <c r="C12"/>
  <c r="C13"/>
  <c r="C14"/>
  <c r="C15"/>
  <c r="C16"/>
  <c r="C17"/>
  <c r="C18"/>
  <c r="C19"/>
  <c r="C20"/>
  <c r="C21"/>
  <c r="C22"/>
  <c r="C23"/>
  <c r="C24"/>
  <c r="C25"/>
  <c r="D37"/>
  <c r="E37"/>
  <c r="F37"/>
  <c r="G37"/>
  <c r="H37"/>
  <c r="I37"/>
  <c r="J37"/>
  <c r="K37"/>
  <c r="L37"/>
  <c r="C37"/>
  <c r="F49"/>
  <c r="E49"/>
  <c r="D49"/>
  <c r="D48"/>
  <c r="C49"/>
  <c r="C48"/>
  <c r="L48"/>
  <c r="K48"/>
  <c r="J48"/>
  <c r="I48"/>
  <c r="H48"/>
  <c r="G48"/>
  <c r="F48"/>
  <c r="E48"/>
  <c r="F43"/>
  <c r="E43"/>
  <c r="D43"/>
  <c r="C43"/>
  <c r="C42"/>
  <c r="C7"/>
  <c r="L42"/>
  <c r="K42"/>
  <c r="K7"/>
  <c r="J42"/>
  <c r="I42"/>
  <c r="H42"/>
  <c r="G42"/>
  <c r="G7"/>
  <c r="F42"/>
  <c r="E42"/>
  <c r="D42"/>
  <c r="F43" i="2"/>
  <c r="E43"/>
  <c r="D43"/>
  <c r="C43"/>
  <c r="B43"/>
  <c r="B44"/>
  <c r="H7" i="4"/>
  <c r="G7"/>
  <c r="C30" i="2"/>
  <c r="D30"/>
  <c r="E30"/>
  <c r="F30"/>
  <c r="G30"/>
  <c r="B30"/>
  <c r="C17"/>
  <c r="D17"/>
  <c r="E17"/>
  <c r="B18"/>
  <c r="F17"/>
  <c r="G17"/>
  <c r="H17"/>
  <c r="B17"/>
  <c r="C29" i="3"/>
  <c r="C28"/>
  <c r="D38"/>
  <c r="E38"/>
  <c r="F38"/>
  <c r="D29"/>
  <c r="D28"/>
  <c r="E29"/>
  <c r="E28"/>
  <c r="F29"/>
  <c r="F28"/>
  <c r="L28"/>
  <c r="G28"/>
  <c r="H28"/>
  <c r="I28"/>
  <c r="J28"/>
  <c r="K28"/>
  <c r="C38"/>
  <c r="D23"/>
  <c r="D22"/>
  <c r="E23"/>
  <c r="E22"/>
  <c r="F23"/>
  <c r="F22"/>
  <c r="G23"/>
  <c r="G22"/>
  <c r="H23"/>
  <c r="H22"/>
  <c r="I23"/>
  <c r="I22"/>
  <c r="J23"/>
  <c r="J22"/>
  <c r="D20"/>
  <c r="E20"/>
  <c r="F20"/>
  <c r="G20"/>
  <c r="H20"/>
  <c r="I20"/>
  <c r="J20"/>
  <c r="D14"/>
  <c r="E14"/>
  <c r="F14"/>
  <c r="G14"/>
  <c r="H14"/>
  <c r="I14"/>
  <c r="J14"/>
  <c r="D10"/>
  <c r="C10"/>
  <c r="E10"/>
  <c r="F10"/>
  <c r="G10"/>
  <c r="H10"/>
  <c r="I10"/>
  <c r="J10"/>
  <c r="H22" i="4"/>
  <c r="G22"/>
  <c r="F22"/>
  <c r="H10"/>
  <c r="H13"/>
  <c r="H24"/>
  <c r="G10"/>
  <c r="F10"/>
  <c r="F7"/>
  <c r="F13"/>
  <c r="F24"/>
  <c r="G13"/>
  <c r="G24"/>
  <c r="B31" i="2"/>
  <c r="F9" i="3"/>
  <c r="H9"/>
  <c r="E9"/>
  <c r="G9"/>
  <c r="D9"/>
  <c r="D7"/>
  <c r="C9"/>
</calcChain>
</file>

<file path=xl/sharedStrings.xml><?xml version="1.0" encoding="utf-8"?>
<sst xmlns="http://schemas.openxmlformats.org/spreadsheetml/2006/main" count="126" uniqueCount="78">
  <si>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</si>
  <si>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</si>
  <si>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</si>
  <si>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</si>
  <si>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</si>
  <si>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</si>
  <si>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</si>
  <si>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</si>
  <si>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</si>
  <si>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</si>
  <si>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</si>
  <si>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</si>
  <si>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</si>
  <si>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</si>
  <si>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</si>
  <si>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</si>
  <si>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</si>
  <si>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</si>
  <si>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</si>
  <si>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</si>
  <si>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</si>
  <si>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</si>
  <si>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</si>
  <si>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</si>
  <si>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</si>
  <si>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</si>
  <si>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</si>
  <si>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</si>
  <si>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</si>
  <si>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</si>
  <si>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</si>
  <si>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</si>
  <si>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</si>
  <si>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</si>
  <si>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</si>
  <si>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</si>
  <si>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</si>
  <si>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</si>
  <si>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</si>
  <si>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</si>
  <si>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PRORAČUNSKI KORISNIK</t>
  </si>
  <si>
    <t>PRIHODI UKUPNO</t>
  </si>
  <si>
    <t>RASHODI UKUPNO</t>
  </si>
  <si>
    <t>A</t>
  </si>
  <si>
    <t>Naziv aktivnosti</t>
  </si>
  <si>
    <t>K</t>
  </si>
  <si>
    <t>PRIHODI OD PRODAJE NEFINANCIJSKE IMOVINE</t>
  </si>
  <si>
    <t>Prihodi od prodaje  nefinancijske imovine i nadoknade šteta s osnova osiguranja</t>
  </si>
  <si>
    <t>2019.</t>
  </si>
  <si>
    <t>Ukupno prihodi i primici za 2019.</t>
  </si>
  <si>
    <t>2020.</t>
  </si>
  <si>
    <t>PROJEKCIJA PLANA ZA 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</si>
  <si>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</si>
  <si>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</si>
  <si>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</si>
  <si>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</si>
  <si>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</si>
  <si>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SŠ Stjepan Ivšić Orahaovica</t>
  </si>
  <si>
    <t>Program:Srednjoškolsko obrazovanje</t>
  </si>
  <si>
    <t>Naknade troškova osobama izvan radnog odnosa</t>
  </si>
  <si>
    <t>SVEUKUPNO</t>
  </si>
  <si>
    <t>Izvještaj sastavila.</t>
  </si>
  <si>
    <t>Lidija Mikičević,računovođa</t>
  </si>
  <si>
    <t>Ravnatelj</t>
  </si>
  <si>
    <t>Zorislav Milković,prof.</t>
  </si>
  <si>
    <t>PRIJEDLOG FINANCIJSKOG PLANA (proračunski korisnik) ZA 2019. I                                                                                                                                                PROJEKCIJA PLANA ZA  2020. I 2021. GODINU</t>
  </si>
  <si>
    <t>Prijedlog plana 
za 2019.</t>
  </si>
  <si>
    <t>Projekcija plana
za 2020.</t>
  </si>
  <si>
    <t>Projekcija plana 
za 2021.</t>
  </si>
  <si>
    <t>2021.</t>
  </si>
  <si>
    <t>Ukupno prihodi i primici za 2021.</t>
  </si>
  <si>
    <t>PRIJEDLOG PLANA ZA 2019.</t>
  </si>
  <si>
    <t>PROJEKCIJA PLANA ZA 2021.</t>
  </si>
  <si>
    <t>U Orahovici,14.09.2018.godina</t>
  </si>
  <si>
    <t>Naziv projekta:"In-In-Integracija i inkluzija"UP.03.2.1.02.0030</t>
  </si>
  <si>
    <t>Naziv projekta:Naučimo upravljati novcem"</t>
  </si>
  <si>
    <t>Projekt:"ŠKOLSKA SHEMA</t>
  </si>
  <si>
    <t>Naziv projekta:"ERASMUS+-EUROJOBS II"</t>
  </si>
</sst>
</file>

<file path=xl/styles.xml><?xml version="1.0" encoding="utf-8"?>
<styleSheet xmlns="http://schemas.openxmlformats.org/spreadsheetml/2006/main">
  <fonts count="42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9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73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18" borderId="16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wrapText="1"/>
    </xf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1" fontId="19" fillId="0" borderId="29" xfId="0" applyNumberFormat="1" applyFont="1" applyBorder="1" applyAlignment="1">
      <alignment wrapText="1"/>
    </xf>
    <xf numFmtId="3" fontId="18" fillId="0" borderId="30" xfId="0" applyNumberFormat="1" applyFont="1" applyBorder="1"/>
    <xf numFmtId="3" fontId="18" fillId="0" borderId="29" xfId="0" applyNumberFormat="1" applyFont="1" applyBorder="1"/>
    <xf numFmtId="3" fontId="18" fillId="0" borderId="31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5" xfId="0" quotePrefix="1" applyFont="1" applyBorder="1" applyAlignment="1">
      <alignment horizontal="left" vertical="center" wrapText="1"/>
    </xf>
    <xf numFmtId="0" fontId="27" fillId="0" borderId="15" xfId="0" quotePrefix="1" applyFont="1" applyBorder="1" applyAlignment="1">
      <alignment horizontal="center" vertical="center" wrapText="1"/>
    </xf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2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center" wrapText="1"/>
    </xf>
    <xf numFmtId="0" fontId="31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31" fillId="0" borderId="16" xfId="0" applyNumberFormat="1" applyFont="1" applyBorder="1" applyAlignment="1">
      <alignment horizontal="right"/>
    </xf>
    <xf numFmtId="3" fontId="31" fillId="0" borderId="16" xfId="0" applyNumberFormat="1" applyFont="1" applyFill="1" applyBorder="1" applyAlignment="1" applyProtection="1">
      <alignment horizontal="right" wrapText="1"/>
    </xf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6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3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3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34" fillId="20" borderId="32" xfId="0" applyFont="1" applyFill="1" applyBorder="1" applyAlignment="1">
      <alignment horizontal="left"/>
    </xf>
    <xf numFmtId="3" fontId="31" fillId="20" borderId="16" xfId="0" applyNumberFormat="1" applyFont="1" applyFill="1" applyBorder="1" applyAlignment="1">
      <alignment horizontal="right"/>
    </xf>
    <xf numFmtId="3" fontId="31" fillId="20" borderId="16" xfId="0" applyNumberFormat="1" applyFont="1" applyFill="1" applyBorder="1" applyAlignment="1" applyProtection="1">
      <alignment horizontal="right" wrapText="1"/>
    </xf>
    <xf numFmtId="0" fontId="18" fillId="20" borderId="15" xfId="0" applyNumberFormat="1" applyFont="1" applyFill="1" applyBorder="1" applyAlignment="1" applyProtection="1"/>
    <xf numFmtId="3" fontId="31" fillId="0" borderId="16" xfId="0" applyNumberFormat="1" applyFont="1" applyFill="1" applyBorder="1" applyAlignment="1">
      <alignment horizontal="right"/>
    </xf>
    <xf numFmtId="3" fontId="31" fillId="21" borderId="32" xfId="0" quotePrefix="1" applyNumberFormat="1" applyFont="1" applyFill="1" applyBorder="1" applyAlignment="1">
      <alignment horizontal="right"/>
    </xf>
    <xf numFmtId="3" fontId="31" fillId="21" borderId="16" xfId="0" applyNumberFormat="1" applyFont="1" applyFill="1" applyBorder="1" applyAlignment="1" applyProtection="1">
      <alignment horizontal="right" wrapText="1"/>
    </xf>
    <xf numFmtId="3" fontId="31" fillId="20" borderId="32" xfId="0" quotePrefix="1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4" fillId="0" borderId="16" xfId="0" applyNumberFormat="1" applyFont="1" applyFill="1" applyBorder="1" applyAlignment="1" applyProtection="1">
      <alignment horizontal="center"/>
    </xf>
    <xf numFmtId="0" fontId="22" fillId="0" borderId="16" xfId="0" applyNumberFormat="1" applyFont="1" applyFill="1" applyBorder="1" applyAlignment="1" applyProtection="1">
      <alignment wrapText="1"/>
    </xf>
    <xf numFmtId="0" fontId="22" fillId="0" borderId="16" xfId="0" applyNumberFormat="1" applyFont="1" applyFill="1" applyBorder="1" applyAlignment="1" applyProtection="1"/>
    <xf numFmtId="0" fontId="36" fillId="0" borderId="16" xfId="0" applyNumberFormat="1" applyFont="1" applyFill="1" applyBorder="1" applyAlignment="1" applyProtection="1">
      <alignment wrapText="1"/>
    </xf>
    <xf numFmtId="0" fontId="24" fillId="0" borderId="16" xfId="0" applyNumberFormat="1" applyFont="1" applyFill="1" applyBorder="1" applyAlignment="1" applyProtection="1"/>
    <xf numFmtId="0" fontId="24" fillId="0" borderId="16" xfId="0" applyNumberFormat="1" applyFont="1" applyFill="1" applyBorder="1" applyAlignment="1" applyProtection="1">
      <alignment wrapText="1"/>
    </xf>
    <xf numFmtId="0" fontId="24" fillId="0" borderId="16" xfId="0" applyNumberFormat="1" applyFont="1" applyFill="1" applyBorder="1" applyAlignment="1" applyProtection="1">
      <alignment horizontal="left"/>
    </xf>
    <xf numFmtId="0" fontId="22" fillId="0" borderId="16" xfId="0" applyNumberFormat="1" applyFont="1" applyFill="1" applyBorder="1" applyAlignment="1" applyProtection="1">
      <alignment horizontal="center"/>
    </xf>
    <xf numFmtId="0" fontId="24" fillId="22" borderId="16" xfId="0" applyNumberFormat="1" applyFont="1" applyFill="1" applyBorder="1" applyAlignment="1" applyProtection="1">
      <alignment wrapText="1"/>
    </xf>
    <xf numFmtId="4" fontId="24" fillId="0" borderId="16" xfId="0" applyNumberFormat="1" applyFont="1" applyFill="1" applyBorder="1" applyAlignment="1" applyProtection="1"/>
    <xf numFmtId="4" fontId="22" fillId="0" borderId="16" xfId="0" applyNumberFormat="1" applyFont="1" applyFill="1" applyBorder="1" applyAlignment="1" applyProtection="1"/>
    <xf numFmtId="4" fontId="24" fillId="22" borderId="16" xfId="0" applyNumberFormat="1" applyFont="1" applyFill="1" applyBorder="1" applyAlignment="1" applyProtection="1"/>
    <xf numFmtId="0" fontId="24" fillId="23" borderId="16" xfId="0" applyNumberFormat="1" applyFont="1" applyFill="1" applyBorder="1" applyAlignment="1" applyProtection="1">
      <alignment horizontal="center"/>
    </xf>
    <xf numFmtId="0" fontId="24" fillId="23" borderId="16" xfId="0" applyNumberFormat="1" applyFont="1" applyFill="1" applyBorder="1" applyAlignment="1" applyProtection="1">
      <alignment wrapText="1"/>
    </xf>
    <xf numFmtId="4" fontId="22" fillId="23" borderId="16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24" fillId="24" borderId="16" xfId="0" applyNumberFormat="1" applyFont="1" applyFill="1" applyBorder="1" applyAlignment="1" applyProtection="1">
      <alignment wrapText="1"/>
    </xf>
    <xf numFmtId="4" fontId="24" fillId="24" borderId="16" xfId="0" applyNumberFormat="1" applyFont="1" applyFill="1" applyBorder="1" applyAlignment="1" applyProtection="1"/>
    <xf numFmtId="1" fontId="18" fillId="0" borderId="34" xfId="0" applyNumberFormat="1" applyFont="1" applyBorder="1" applyAlignment="1">
      <alignment horizontal="left" wrapText="1"/>
    </xf>
    <xf numFmtId="3" fontId="22" fillId="0" borderId="0" xfId="0" applyNumberFormat="1" applyFont="1" applyFill="1" applyBorder="1" applyAlignment="1" applyProtection="1">
      <alignment vertical="center" wrapText="1"/>
    </xf>
    <xf numFmtId="3" fontId="18" fillId="0" borderId="11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right"/>
    </xf>
    <xf numFmtId="3" fontId="18" fillId="0" borderId="12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18" fillId="0" borderId="14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/>
    </xf>
    <xf numFmtId="3" fontId="18" fillId="0" borderId="22" xfId="0" applyNumberFormat="1" applyFont="1" applyBorder="1" applyAlignment="1">
      <alignment horizontal="right"/>
    </xf>
    <xf numFmtId="3" fontId="18" fillId="0" borderId="23" xfId="0" applyNumberFormat="1" applyFont="1" applyBorder="1" applyAlignment="1">
      <alignment horizontal="right"/>
    </xf>
    <xf numFmtId="3" fontId="18" fillId="0" borderId="24" xfId="0" applyNumberFormat="1" applyFont="1" applyBorder="1" applyAlignment="1">
      <alignment horizontal="right"/>
    </xf>
    <xf numFmtId="4" fontId="24" fillId="25" borderId="16" xfId="0" applyNumberFormat="1" applyFont="1" applyFill="1" applyBorder="1" applyAlignment="1" applyProtection="1"/>
    <xf numFmtId="4" fontId="22" fillId="25" borderId="16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4" fillId="20" borderId="32" xfId="0" applyNumberFormat="1" applyFont="1" applyFill="1" applyBorder="1" applyAlignment="1" applyProtection="1">
      <alignment horizontal="left" wrapText="1"/>
    </xf>
    <xf numFmtId="0" fontId="35" fillId="20" borderId="15" xfId="0" applyNumberFormat="1" applyFont="1" applyFill="1" applyBorder="1" applyAlignment="1" applyProtection="1">
      <alignment wrapText="1"/>
    </xf>
    <xf numFmtId="0" fontId="18" fillId="20" borderId="15" xfId="0" applyNumberFormat="1" applyFont="1" applyFill="1" applyBorder="1" applyAlignment="1" applyProtection="1"/>
    <xf numFmtId="0" fontId="34" fillId="0" borderId="32" xfId="0" applyNumberFormat="1" applyFont="1" applyFill="1" applyBorder="1" applyAlignment="1" applyProtection="1">
      <alignment horizontal="left" wrapText="1"/>
    </xf>
    <xf numFmtId="0" fontId="35" fillId="0" borderId="15" xfId="0" applyNumberFormat="1" applyFont="1" applyFill="1" applyBorder="1" applyAlignment="1" applyProtection="1">
      <alignment wrapText="1"/>
    </xf>
    <xf numFmtId="0" fontId="18" fillId="0" borderId="15" xfId="0" applyNumberFormat="1" applyFont="1" applyFill="1" applyBorder="1" applyAlignment="1" applyProtection="1"/>
    <xf numFmtId="0" fontId="34" fillId="0" borderId="32" xfId="0" quotePrefix="1" applyFont="1" applyFill="1" applyBorder="1" applyAlignment="1">
      <alignment horizontal="left"/>
    </xf>
    <xf numFmtId="0" fontId="34" fillId="0" borderId="32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34" fillId="0" borderId="32" xfId="0" quotePrefix="1" applyFont="1" applyBorder="1" applyAlignment="1">
      <alignment horizontal="left"/>
    </xf>
    <xf numFmtId="0" fontId="34" fillId="20" borderId="32" xfId="0" quotePrefix="1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1" fillId="21" borderId="32" xfId="0" applyNumberFormat="1" applyFont="1" applyFill="1" applyBorder="1" applyAlignment="1" applyProtection="1">
      <alignment horizontal="left" wrapText="1"/>
    </xf>
    <xf numFmtId="0" fontId="31" fillId="21" borderId="15" xfId="0" applyNumberFormat="1" applyFont="1" applyFill="1" applyBorder="1" applyAlignment="1" applyProtection="1">
      <alignment horizontal="left" wrapText="1"/>
    </xf>
    <xf numFmtId="0" fontId="31" fillId="21" borderId="35" xfId="0" applyNumberFormat="1" applyFont="1" applyFill="1" applyBorder="1" applyAlignment="1" applyProtection="1">
      <alignment horizontal="left" wrapText="1"/>
    </xf>
    <xf numFmtId="0" fontId="31" fillId="20" borderId="32" xfId="0" applyNumberFormat="1" applyFont="1" applyFill="1" applyBorder="1" applyAlignment="1" applyProtection="1">
      <alignment horizontal="left" wrapText="1"/>
    </xf>
    <xf numFmtId="0" fontId="31" fillId="20" borderId="15" xfId="0" applyNumberFormat="1" applyFont="1" applyFill="1" applyBorder="1" applyAlignment="1" applyProtection="1">
      <alignment horizontal="left" wrapText="1"/>
    </xf>
    <xf numFmtId="0" fontId="31" fillId="20" borderId="35" xfId="0" applyNumberFormat="1" applyFont="1" applyFill="1" applyBorder="1" applyAlignment="1" applyProtection="1">
      <alignment horizontal="left" wrapText="1"/>
    </xf>
    <xf numFmtId="0" fontId="3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3" fontId="19" fillId="0" borderId="30" xfId="0" applyNumberFormat="1" applyFont="1" applyBorder="1" applyAlignment="1">
      <alignment horizontal="center"/>
    </xf>
    <xf numFmtId="3" fontId="19" fillId="0" borderId="36" xfId="0" applyNumberFormat="1" applyFont="1" applyBorder="1" applyAlignment="1">
      <alignment horizontal="center"/>
    </xf>
    <xf numFmtId="3" fontId="19" fillId="0" borderId="31" xfId="0" applyNumberFormat="1" applyFont="1" applyBorder="1" applyAlignment="1">
      <alignment horizontal="center"/>
    </xf>
    <xf numFmtId="0" fontId="34" fillId="0" borderId="30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0" fontId="25" fillId="0" borderId="37" xfId="0" quotePrefix="1" applyNumberFormat="1" applyFont="1" applyFill="1" applyBorder="1" applyAlignment="1" applyProtection="1">
      <alignment horizontal="left" wrapText="1"/>
    </xf>
    <xf numFmtId="0" fontId="32" fillId="0" borderId="37" xfId="0" applyNumberFormat="1" applyFont="1" applyFill="1" applyBorder="1" applyAlignment="1" applyProtection="1">
      <alignment wrapText="1"/>
    </xf>
    <xf numFmtId="0" fontId="25" fillId="0" borderId="37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 2" xfId="37"/>
    <cellStyle name="Note" xfId="38"/>
    <cellStyle name="Obično" xfId="0" builtinId="0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962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963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19</xdr:row>
      <xdr:rowOff>19050</xdr:rowOff>
    </xdr:from>
    <xdr:to>
      <xdr:col>1</xdr:col>
      <xdr:colOff>0</xdr:colOff>
      <xdr:row>21</xdr:row>
      <xdr:rowOff>0</xdr:rowOff>
    </xdr:to>
    <xdr:sp macro="" textlink="">
      <xdr:nvSpPr>
        <xdr:cNvPr id="2964" name="Line 1"/>
        <xdr:cNvSpPr>
          <a:spLocks noChangeShapeType="1"/>
        </xdr:cNvSpPr>
      </xdr:nvSpPr>
      <xdr:spPr bwMode="auto">
        <a:xfrm>
          <a:off x="19050" y="4838700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19</xdr:row>
      <xdr:rowOff>19050</xdr:rowOff>
    </xdr:from>
    <xdr:to>
      <xdr:col>0</xdr:col>
      <xdr:colOff>1057275</xdr:colOff>
      <xdr:row>21</xdr:row>
      <xdr:rowOff>0</xdr:rowOff>
    </xdr:to>
    <xdr:sp macro="" textlink="">
      <xdr:nvSpPr>
        <xdr:cNvPr id="2965" name="Line 2"/>
        <xdr:cNvSpPr>
          <a:spLocks noChangeShapeType="1"/>
        </xdr:cNvSpPr>
      </xdr:nvSpPr>
      <xdr:spPr bwMode="auto">
        <a:xfrm>
          <a:off x="9525" y="4838700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32</xdr:row>
      <xdr:rowOff>19050</xdr:rowOff>
    </xdr:from>
    <xdr:to>
      <xdr:col>1</xdr:col>
      <xdr:colOff>0</xdr:colOff>
      <xdr:row>34</xdr:row>
      <xdr:rowOff>0</xdr:rowOff>
    </xdr:to>
    <xdr:sp macro="" textlink="">
      <xdr:nvSpPr>
        <xdr:cNvPr id="2966" name="Line 1"/>
        <xdr:cNvSpPr>
          <a:spLocks noChangeShapeType="1"/>
        </xdr:cNvSpPr>
      </xdr:nvSpPr>
      <xdr:spPr bwMode="auto">
        <a:xfrm>
          <a:off x="19050" y="850582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19050</xdr:rowOff>
    </xdr:from>
    <xdr:to>
      <xdr:col>0</xdr:col>
      <xdr:colOff>1057275</xdr:colOff>
      <xdr:row>34</xdr:row>
      <xdr:rowOff>0</xdr:rowOff>
    </xdr:to>
    <xdr:sp macro="" textlink="">
      <xdr:nvSpPr>
        <xdr:cNvPr id="2967" name="Line 2"/>
        <xdr:cNvSpPr>
          <a:spLocks noChangeShapeType="1"/>
        </xdr:cNvSpPr>
      </xdr:nvSpPr>
      <xdr:spPr bwMode="auto">
        <a:xfrm>
          <a:off x="9525" y="850582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view="pageBreakPreview" zoomScaleSheetLayoutView="100" workbookViewId="0">
      <selection activeCell="H8" sqref="H8"/>
    </sheetView>
  </sheetViews>
  <sheetFormatPr defaultColWidth="11.42578125" defaultRowHeight="12.75"/>
  <cols>
    <col min="1" max="2" width="4.28515625" style="9" customWidth="1"/>
    <col min="3" max="3" width="5.5703125" style="9" customWidth="1"/>
    <col min="4" max="4" width="5.28515625" style="84" customWidth="1"/>
    <col min="5" max="5" width="44.7109375" style="9" customWidth="1"/>
    <col min="6" max="6" width="15.85546875" style="9" bestFit="1" customWidth="1"/>
    <col min="7" max="7" width="17.28515625" style="9" customWidth="1"/>
    <col min="8" max="8" width="16.7109375" style="9" customWidth="1"/>
    <col min="9" max="9" width="11.42578125" style="9"/>
    <col min="10" max="10" width="16.28515625" style="9" bestFit="1" customWidth="1"/>
    <col min="11" max="11" width="21.7109375" style="9" bestFit="1" customWidth="1"/>
    <col min="12" max="16384" width="11.42578125" style="9"/>
  </cols>
  <sheetData>
    <row r="2" spans="1:10" ht="15">
      <c r="A2" s="139"/>
      <c r="B2" s="139"/>
      <c r="C2" s="139"/>
      <c r="D2" s="139"/>
      <c r="E2" s="139"/>
      <c r="F2" s="139"/>
      <c r="G2" s="139"/>
      <c r="H2" s="139"/>
    </row>
    <row r="3" spans="1:10" ht="48" customHeight="1">
      <c r="A3" s="140" t="s">
        <v>65</v>
      </c>
      <c r="B3" s="140"/>
      <c r="C3" s="140"/>
      <c r="D3" s="140"/>
      <c r="E3" s="140"/>
      <c r="F3" s="140"/>
      <c r="G3" s="140"/>
      <c r="H3" s="140"/>
    </row>
    <row r="4" spans="1:10" s="71" customFormat="1" ht="26.25" customHeight="1">
      <c r="A4" s="140" t="s">
        <v>39</v>
      </c>
      <c r="B4" s="140"/>
      <c r="C4" s="140"/>
      <c r="D4" s="140"/>
      <c r="E4" s="140"/>
      <c r="F4" s="140"/>
      <c r="G4" s="141"/>
      <c r="H4" s="141"/>
    </row>
    <row r="5" spans="1:10" ht="15.75" customHeight="1">
      <c r="A5" s="72"/>
      <c r="B5" s="73"/>
      <c r="C5" s="73"/>
      <c r="D5" s="73"/>
      <c r="E5" s="73"/>
    </row>
    <row r="6" spans="1:10" ht="27.75" customHeight="1">
      <c r="A6" s="74"/>
      <c r="B6" s="75"/>
      <c r="C6" s="75"/>
      <c r="D6" s="76"/>
      <c r="E6" s="77"/>
      <c r="F6" s="78" t="s">
        <v>66</v>
      </c>
      <c r="G6" s="78" t="s">
        <v>67</v>
      </c>
      <c r="H6" s="79" t="s">
        <v>68</v>
      </c>
      <c r="I6" s="80"/>
    </row>
    <row r="7" spans="1:10" ht="27.75" customHeight="1">
      <c r="A7" s="142" t="s">
        <v>41</v>
      </c>
      <c r="B7" s="143"/>
      <c r="C7" s="143"/>
      <c r="D7" s="143"/>
      <c r="E7" s="144"/>
      <c r="F7" s="95">
        <f>+F8+F9</f>
        <v>7003904</v>
      </c>
      <c r="G7" s="95">
        <f>G8+G9</f>
        <v>6379521</v>
      </c>
      <c r="H7" s="95">
        <f>H8+H9</f>
        <v>6404046</v>
      </c>
      <c r="I7" s="93"/>
    </row>
    <row r="8" spans="1:10" ht="22.5" customHeight="1">
      <c r="A8" s="145" t="s">
        <v>0</v>
      </c>
      <c r="B8" s="146"/>
      <c r="C8" s="146"/>
      <c r="D8" s="146"/>
      <c r="E8" s="147"/>
      <c r="F8" s="98">
        <v>7003904</v>
      </c>
      <c r="G8" s="98">
        <v>6379521</v>
      </c>
      <c r="H8" s="98">
        <v>6404046</v>
      </c>
    </row>
    <row r="9" spans="1:10" ht="22.5" customHeight="1">
      <c r="A9" s="148" t="s">
        <v>46</v>
      </c>
      <c r="B9" s="147"/>
      <c r="C9" s="147"/>
      <c r="D9" s="147"/>
      <c r="E9" s="147"/>
      <c r="F9" s="98"/>
      <c r="G9" s="98"/>
      <c r="H9" s="98"/>
    </row>
    <row r="10" spans="1:10" ht="22.5" customHeight="1">
      <c r="A10" s="94" t="s">
        <v>42</v>
      </c>
      <c r="B10" s="97"/>
      <c r="C10" s="97"/>
      <c r="D10" s="97"/>
      <c r="E10" s="97"/>
      <c r="F10" s="95">
        <f>+F11+F12</f>
        <v>0</v>
      </c>
      <c r="G10" s="95">
        <f>+G11+G12</f>
        <v>0</v>
      </c>
      <c r="H10" s="95">
        <f>+H11+H12</f>
        <v>0</v>
      </c>
    </row>
    <row r="11" spans="1:10" ht="22.5" customHeight="1">
      <c r="A11" s="149" t="s">
        <v>1</v>
      </c>
      <c r="B11" s="146"/>
      <c r="C11" s="146"/>
      <c r="D11" s="146"/>
      <c r="E11" s="150"/>
      <c r="F11" s="98"/>
      <c r="G11" s="98"/>
      <c r="H11" s="82"/>
      <c r="I11" s="61"/>
      <c r="J11" s="61"/>
    </row>
    <row r="12" spans="1:10" ht="22.5" customHeight="1">
      <c r="A12" s="151" t="s">
        <v>53</v>
      </c>
      <c r="B12" s="147"/>
      <c r="C12" s="147"/>
      <c r="D12" s="147"/>
      <c r="E12" s="147"/>
      <c r="F12" s="81"/>
      <c r="G12" s="81"/>
      <c r="H12" s="82"/>
      <c r="I12" s="61"/>
      <c r="J12" s="61"/>
    </row>
    <row r="13" spans="1:10" ht="22.5" customHeight="1">
      <c r="A13" s="152" t="s">
        <v>2</v>
      </c>
      <c r="B13" s="143"/>
      <c r="C13" s="143"/>
      <c r="D13" s="143"/>
      <c r="E13" s="143"/>
      <c r="F13" s="96">
        <f>+F7-F10</f>
        <v>7003904</v>
      </c>
      <c r="G13" s="96">
        <f>+G7-G10</f>
        <v>6379521</v>
      </c>
      <c r="H13" s="96">
        <f>+H7-H10</f>
        <v>6404046</v>
      </c>
      <c r="J13" s="61"/>
    </row>
    <row r="14" spans="1:10" ht="25.5" customHeight="1">
      <c r="A14" s="140"/>
      <c r="B14" s="153"/>
      <c r="C14" s="153"/>
      <c r="D14" s="153"/>
      <c r="E14" s="153"/>
      <c r="F14" s="154"/>
      <c r="G14" s="154"/>
      <c r="H14" s="154"/>
    </row>
    <row r="15" spans="1:10" ht="27.75" customHeight="1">
      <c r="A15" s="74"/>
      <c r="B15" s="75"/>
      <c r="C15" s="75"/>
      <c r="D15" s="76"/>
      <c r="E15" s="77"/>
      <c r="F15" s="78" t="s">
        <v>66</v>
      </c>
      <c r="G15" s="78" t="s">
        <v>67</v>
      </c>
      <c r="H15" s="79" t="s">
        <v>68</v>
      </c>
      <c r="J15" s="61"/>
    </row>
    <row r="16" spans="1:10" ht="30.75" customHeight="1">
      <c r="A16" s="155" t="s">
        <v>54</v>
      </c>
      <c r="B16" s="156"/>
      <c r="C16" s="156"/>
      <c r="D16" s="156"/>
      <c r="E16" s="157"/>
      <c r="F16" s="99">
        <v>525828.06000000006</v>
      </c>
      <c r="G16" s="99"/>
      <c r="H16" s="100"/>
      <c r="J16" s="61"/>
    </row>
    <row r="17" spans="1:11" ht="34.5" customHeight="1">
      <c r="A17" s="158" t="s">
        <v>55</v>
      </c>
      <c r="B17" s="159"/>
      <c r="C17" s="159"/>
      <c r="D17" s="159"/>
      <c r="E17" s="160"/>
      <c r="F17" s="101">
        <v>525828</v>
      </c>
      <c r="G17" s="101"/>
      <c r="H17" s="96"/>
      <c r="J17" s="61"/>
    </row>
    <row r="18" spans="1:11" s="66" customFormat="1" ht="25.5" customHeight="1">
      <c r="A18" s="163"/>
      <c r="B18" s="153"/>
      <c r="C18" s="153"/>
      <c r="D18" s="153"/>
      <c r="E18" s="153"/>
      <c r="F18" s="154"/>
      <c r="G18" s="154"/>
      <c r="H18" s="154"/>
      <c r="J18" s="102"/>
    </row>
    <row r="19" spans="1:11" s="66" customFormat="1" ht="27.75" customHeight="1">
      <c r="A19" s="74"/>
      <c r="B19" s="75"/>
      <c r="C19" s="75"/>
      <c r="D19" s="76"/>
      <c r="E19" s="77"/>
      <c r="F19" s="78" t="s">
        <v>66</v>
      </c>
      <c r="G19" s="78" t="s">
        <v>67</v>
      </c>
      <c r="H19" s="79" t="s">
        <v>68</v>
      </c>
      <c r="J19" s="102"/>
      <c r="K19" s="102"/>
    </row>
    <row r="20" spans="1:11" s="66" customFormat="1" ht="22.5" customHeight="1">
      <c r="A20" s="145" t="s">
        <v>3</v>
      </c>
      <c r="B20" s="146"/>
      <c r="C20" s="146"/>
      <c r="D20" s="146"/>
      <c r="E20" s="146"/>
      <c r="F20" s="81"/>
      <c r="G20" s="81"/>
      <c r="H20" s="81"/>
      <c r="J20" s="102"/>
    </row>
    <row r="21" spans="1:11" s="66" customFormat="1" ht="33.75" customHeight="1">
      <c r="A21" s="145" t="s">
        <v>4</v>
      </c>
      <c r="B21" s="146"/>
      <c r="C21" s="146"/>
      <c r="D21" s="146"/>
      <c r="E21" s="146"/>
      <c r="F21" s="81"/>
      <c r="G21" s="81"/>
      <c r="H21" s="81"/>
    </row>
    <row r="22" spans="1:11" s="66" customFormat="1" ht="22.5" customHeight="1">
      <c r="A22" s="152" t="s">
        <v>5</v>
      </c>
      <c r="B22" s="143"/>
      <c r="C22" s="143"/>
      <c r="D22" s="143"/>
      <c r="E22" s="143"/>
      <c r="F22" s="95">
        <f>F20-F21</f>
        <v>0</v>
      </c>
      <c r="G22" s="95">
        <f>G20-G21</f>
        <v>0</v>
      </c>
      <c r="H22" s="95">
        <f>H20-H21</f>
        <v>0</v>
      </c>
      <c r="J22" s="103"/>
      <c r="K22" s="102"/>
    </row>
    <row r="23" spans="1:11" s="66" customFormat="1" ht="25.5" customHeight="1">
      <c r="A23" s="163"/>
      <c r="B23" s="153"/>
      <c r="C23" s="153"/>
      <c r="D23" s="153"/>
      <c r="E23" s="153"/>
      <c r="F23" s="154"/>
      <c r="G23" s="154"/>
      <c r="H23" s="154"/>
    </row>
    <row r="24" spans="1:11" s="66" customFormat="1" ht="22.5" customHeight="1">
      <c r="A24" s="149" t="s">
        <v>6</v>
      </c>
      <c r="B24" s="146"/>
      <c r="C24" s="146"/>
      <c r="D24" s="146"/>
      <c r="E24" s="146"/>
      <c r="F24" s="81" t="str">
        <f>IF((F13+F17+F22)&lt;&gt;0,"NESLAGANJE ZBROJA",(F13+F17+F22))</f>
        <v>NESLAGANJE ZBROJA</v>
      </c>
      <c r="G24" s="81" t="str">
        <f>IF((G13+G17+G22)&lt;&gt;0,"NESLAGANJE ZBROJA",(G13+G17+G22))</f>
        <v>NESLAGANJE ZBROJA</v>
      </c>
      <c r="H24" s="81" t="str">
        <f>IF((H13+H17+H22)&lt;&gt;0,"NESLAGANJE ZBROJA",(H13+H17+H22))</f>
        <v>NESLAGANJE ZBROJA</v>
      </c>
    </row>
    <row r="25" spans="1:11" s="66" customFormat="1" ht="18" customHeight="1">
      <c r="A25" s="83"/>
      <c r="B25" s="73"/>
      <c r="C25" s="73"/>
      <c r="D25" s="73"/>
      <c r="E25" s="73"/>
    </row>
    <row r="26" spans="1:11" ht="42" customHeight="1">
      <c r="A26" s="161" t="s">
        <v>56</v>
      </c>
      <c r="B26" s="162"/>
      <c r="C26" s="162"/>
      <c r="D26" s="162"/>
      <c r="E26" s="162"/>
      <c r="F26" s="162"/>
      <c r="G26" s="162"/>
      <c r="H26" s="162"/>
    </row>
    <row r="27" spans="1:11">
      <c r="E27" s="104"/>
    </row>
    <row r="31" spans="1:11">
      <c r="F31" s="61"/>
      <c r="G31" s="61"/>
      <c r="H31" s="61"/>
    </row>
    <row r="32" spans="1:11">
      <c r="F32" s="61"/>
      <c r="G32" s="61"/>
      <c r="H32" s="61"/>
    </row>
    <row r="33" spans="5:8">
      <c r="E33" s="105"/>
      <c r="F33" s="63"/>
      <c r="G33" s="63"/>
      <c r="H33" s="63"/>
    </row>
    <row r="34" spans="5:8">
      <c r="E34" s="105"/>
      <c r="F34" s="61"/>
      <c r="G34" s="61"/>
      <c r="H34" s="61"/>
    </row>
    <row r="35" spans="5:8">
      <c r="E35" s="105"/>
      <c r="F35" s="61"/>
      <c r="G35" s="61"/>
      <c r="H35" s="61"/>
    </row>
    <row r="36" spans="5:8">
      <c r="E36" s="105"/>
      <c r="F36" s="61"/>
      <c r="G36" s="61"/>
      <c r="H36" s="61"/>
    </row>
    <row r="37" spans="5:8">
      <c r="E37" s="105"/>
      <c r="F37" s="61"/>
      <c r="G37" s="61"/>
      <c r="H37" s="61"/>
    </row>
    <row r="38" spans="5:8">
      <c r="E38" s="105"/>
    </row>
    <row r="43" spans="5:8">
      <c r="F43" s="61"/>
    </row>
    <row r="44" spans="5:8">
      <c r="F44" s="61"/>
    </row>
    <row r="45" spans="5:8">
      <c r="F45" s="61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1:E11"/>
    <mergeCell ref="A12:E12"/>
    <mergeCell ref="A13:E13"/>
    <mergeCell ref="A14:H14"/>
    <mergeCell ref="A16:E16"/>
    <mergeCell ref="A17:E17"/>
    <mergeCell ref="A2:H2"/>
    <mergeCell ref="A3:H3"/>
    <mergeCell ref="A4:H4"/>
    <mergeCell ref="A7:E7"/>
    <mergeCell ref="A8:E8"/>
    <mergeCell ref="A9:E9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9"/>
  <sheetViews>
    <sheetView tabSelected="1" view="pageBreakPreview" topLeftCell="A28" zoomScale="120" zoomScaleSheetLayoutView="120" workbookViewId="0">
      <selection activeCell="E23" sqref="E23"/>
    </sheetView>
  </sheetViews>
  <sheetFormatPr defaultColWidth="11.42578125" defaultRowHeight="12.75"/>
  <cols>
    <col min="1" max="1" width="16" style="36" customWidth="1"/>
    <col min="2" max="3" width="17.5703125" style="36" customWidth="1"/>
    <col min="4" max="4" width="17.5703125" style="67" customWidth="1"/>
    <col min="5" max="8" width="17.5703125" style="9" customWidth="1"/>
    <col min="9" max="9" width="7.85546875" style="9" customWidth="1"/>
    <col min="10" max="10" width="14.28515625" style="9" customWidth="1"/>
    <col min="11" max="11" width="7.85546875" style="9" customWidth="1"/>
    <col min="12" max="16384" width="11.42578125" style="9"/>
  </cols>
  <sheetData>
    <row r="1" spans="1:8" ht="24" customHeight="1">
      <c r="A1" s="140" t="s">
        <v>7</v>
      </c>
      <c r="B1" s="140"/>
      <c r="C1" s="140"/>
      <c r="D1" s="140"/>
      <c r="E1" s="140"/>
      <c r="F1" s="140"/>
      <c r="G1" s="140"/>
      <c r="H1" s="140"/>
    </row>
    <row r="2" spans="1:8" s="1" customFormat="1" ht="13.5" thickBot="1">
      <c r="A2" s="16"/>
      <c r="H2" s="17" t="s">
        <v>8</v>
      </c>
    </row>
    <row r="3" spans="1:8" s="1" customFormat="1" ht="26.25" thickBot="1">
      <c r="A3" s="89" t="s">
        <v>9</v>
      </c>
      <c r="B3" s="167" t="s">
        <v>48</v>
      </c>
      <c r="C3" s="168"/>
      <c r="D3" s="168"/>
      <c r="E3" s="168"/>
      <c r="F3" s="168"/>
      <c r="G3" s="168"/>
      <c r="H3" s="169"/>
    </row>
    <row r="4" spans="1:8" s="1" customFormat="1" ht="90" thickBot="1">
      <c r="A4" s="90" t="s">
        <v>10</v>
      </c>
      <c r="B4" s="18" t="s">
        <v>11</v>
      </c>
      <c r="C4" s="19" t="s">
        <v>12</v>
      </c>
      <c r="D4" s="19" t="s">
        <v>13</v>
      </c>
      <c r="E4" s="19" t="s">
        <v>14</v>
      </c>
      <c r="F4" s="19" t="s">
        <v>15</v>
      </c>
      <c r="G4" s="19" t="s">
        <v>47</v>
      </c>
      <c r="H4" s="20" t="s">
        <v>17</v>
      </c>
    </row>
    <row r="5" spans="1:8" s="1" customFormat="1">
      <c r="A5" s="3">
        <v>634</v>
      </c>
      <c r="B5" s="4"/>
      <c r="C5" s="5"/>
      <c r="D5" s="129">
        <v>10000</v>
      </c>
      <c r="E5" s="130"/>
      <c r="F5" s="6"/>
      <c r="G5" s="7"/>
      <c r="H5" s="8"/>
    </row>
    <row r="6" spans="1:8" s="1" customFormat="1">
      <c r="A6" s="21">
        <v>636</v>
      </c>
      <c r="B6" s="22">
        <v>5595800</v>
      </c>
      <c r="C6" s="23"/>
      <c r="D6" s="23">
        <v>24500</v>
      </c>
      <c r="E6" s="23">
        <v>10000</v>
      </c>
      <c r="F6" s="23"/>
      <c r="G6" s="24"/>
      <c r="H6" s="25"/>
    </row>
    <row r="7" spans="1:8" s="1" customFormat="1">
      <c r="A7" s="21">
        <v>638</v>
      </c>
      <c r="B7" s="22"/>
      <c r="C7" s="23"/>
      <c r="D7" s="23"/>
      <c r="E7" s="23">
        <v>118425</v>
      </c>
      <c r="F7" s="23"/>
      <c r="G7" s="24"/>
      <c r="H7" s="25"/>
    </row>
    <row r="8" spans="1:8" s="1" customFormat="1">
      <c r="A8" s="21">
        <v>639</v>
      </c>
      <c r="B8" s="22"/>
      <c r="C8" s="23"/>
      <c r="D8" s="23"/>
      <c r="E8" s="23">
        <v>5475</v>
      </c>
      <c r="F8" s="23"/>
      <c r="G8" s="24"/>
      <c r="H8" s="25"/>
    </row>
    <row r="9" spans="1:8" s="1" customFormat="1">
      <c r="A9" s="21">
        <v>641</v>
      </c>
      <c r="B9" s="22"/>
      <c r="C9" s="23">
        <v>20</v>
      </c>
      <c r="D9" s="23"/>
      <c r="E9" s="23"/>
      <c r="F9" s="23"/>
      <c r="G9" s="24"/>
      <c r="H9" s="25"/>
    </row>
    <row r="10" spans="1:8" s="1" customFormat="1">
      <c r="A10" s="21">
        <v>652</v>
      </c>
      <c r="B10" s="22"/>
      <c r="C10" s="23">
        <v>4500</v>
      </c>
      <c r="D10" s="23"/>
      <c r="E10" s="23"/>
      <c r="F10" s="23"/>
      <c r="G10" s="24"/>
      <c r="H10" s="25"/>
    </row>
    <row r="11" spans="1:8" s="1" customFormat="1">
      <c r="A11" s="21">
        <v>663</v>
      </c>
      <c r="B11" s="22"/>
      <c r="C11" s="23"/>
      <c r="D11" s="23"/>
      <c r="E11" s="23"/>
      <c r="F11" s="23"/>
      <c r="G11" s="24"/>
      <c r="H11" s="25"/>
    </row>
    <row r="12" spans="1:8" s="1" customFormat="1">
      <c r="A12" s="21">
        <v>661</v>
      </c>
      <c r="B12" s="22"/>
      <c r="C12" s="23">
        <v>46130</v>
      </c>
      <c r="D12" s="23"/>
      <c r="E12" s="23"/>
      <c r="F12" s="23"/>
      <c r="G12" s="24"/>
      <c r="H12" s="25"/>
    </row>
    <row r="13" spans="1:8" s="1" customFormat="1">
      <c r="A13" s="21">
        <v>663</v>
      </c>
      <c r="B13" s="22"/>
      <c r="C13" s="23"/>
      <c r="D13" s="23"/>
      <c r="E13" s="23"/>
      <c r="F13" s="23">
        <v>22500</v>
      </c>
      <c r="G13" s="24"/>
      <c r="H13" s="25"/>
    </row>
    <row r="14" spans="1:8" s="1" customFormat="1">
      <c r="A14" s="21">
        <v>671</v>
      </c>
      <c r="B14" s="22">
        <v>637726</v>
      </c>
      <c r="C14" s="23"/>
      <c r="D14" s="23"/>
      <c r="E14" s="23"/>
      <c r="F14" s="23"/>
      <c r="G14" s="24"/>
      <c r="H14" s="25"/>
    </row>
    <row r="15" spans="1:8" s="1" customFormat="1">
      <c r="A15" s="21">
        <v>721</v>
      </c>
      <c r="B15" s="22"/>
      <c r="C15" s="23">
        <v>3000</v>
      </c>
      <c r="D15" s="23"/>
      <c r="E15" s="23"/>
      <c r="F15" s="23"/>
      <c r="G15" s="24"/>
      <c r="H15" s="25"/>
    </row>
    <row r="16" spans="1:8" s="1" customFormat="1" ht="13.5" thickBot="1">
      <c r="A16" s="125">
        <v>922</v>
      </c>
      <c r="B16" s="27"/>
      <c r="C16" s="28"/>
      <c r="D16" s="28"/>
      <c r="E16" s="28">
        <v>525828</v>
      </c>
      <c r="F16" s="28"/>
      <c r="G16" s="29"/>
      <c r="H16" s="30"/>
    </row>
    <row r="17" spans="1:8" s="1" customFormat="1" ht="30" customHeight="1" thickBot="1">
      <c r="A17" s="31" t="s">
        <v>18</v>
      </c>
      <c r="B17" s="32">
        <f>SUM(B5:B16)</f>
        <v>6233526</v>
      </c>
      <c r="C17" s="32">
        <f t="shared" ref="C17:H17" si="0">SUM(C5:C16)</f>
        <v>53650</v>
      </c>
      <c r="D17" s="32">
        <f t="shared" si="0"/>
        <v>34500</v>
      </c>
      <c r="E17" s="32">
        <f t="shared" si="0"/>
        <v>659728</v>
      </c>
      <c r="F17" s="32">
        <f t="shared" si="0"/>
        <v>22500</v>
      </c>
      <c r="G17" s="32">
        <f t="shared" si="0"/>
        <v>0</v>
      </c>
      <c r="H17" s="32">
        <f t="shared" si="0"/>
        <v>0</v>
      </c>
    </row>
    <row r="18" spans="1:8" s="1" customFormat="1" ht="28.5" customHeight="1" thickBot="1">
      <c r="A18" s="31" t="s">
        <v>49</v>
      </c>
      <c r="B18" s="164">
        <f>B17+C17+D17+E17+F17+G17+H17</f>
        <v>7003904</v>
      </c>
      <c r="C18" s="165"/>
      <c r="D18" s="165"/>
      <c r="E18" s="165"/>
      <c r="F18" s="165"/>
      <c r="G18" s="165"/>
      <c r="H18" s="166"/>
    </row>
    <row r="19" spans="1:8" ht="13.5" thickBot="1">
      <c r="A19" s="13"/>
      <c r="B19" s="126"/>
      <c r="C19" s="13"/>
      <c r="D19" s="14"/>
      <c r="E19" s="35"/>
      <c r="H19" s="17"/>
    </row>
    <row r="20" spans="1:8" ht="24" customHeight="1" thickBot="1">
      <c r="A20" s="91" t="s">
        <v>9</v>
      </c>
      <c r="B20" s="167" t="s">
        <v>50</v>
      </c>
      <c r="C20" s="168"/>
      <c r="D20" s="168"/>
      <c r="E20" s="168"/>
      <c r="F20" s="168"/>
      <c r="G20" s="168"/>
      <c r="H20" s="169"/>
    </row>
    <row r="21" spans="1:8" ht="90" thickBot="1">
      <c r="A21" s="92" t="s">
        <v>10</v>
      </c>
      <c r="B21" s="18" t="s">
        <v>11</v>
      </c>
      <c r="C21" s="19" t="s">
        <v>12</v>
      </c>
      <c r="D21" s="19" t="s">
        <v>13</v>
      </c>
      <c r="E21" s="19" t="s">
        <v>14</v>
      </c>
      <c r="F21" s="19" t="s">
        <v>15</v>
      </c>
      <c r="G21" s="19" t="s">
        <v>47</v>
      </c>
      <c r="H21" s="20" t="s">
        <v>17</v>
      </c>
    </row>
    <row r="22" spans="1:8">
      <c r="A22" s="3">
        <v>63</v>
      </c>
      <c r="B22" s="127">
        <v>5595800</v>
      </c>
      <c r="C22" s="128"/>
      <c r="D22" s="129">
        <v>34500</v>
      </c>
      <c r="E22" s="130">
        <v>65475</v>
      </c>
      <c r="F22" s="130"/>
      <c r="G22" s="131"/>
      <c r="H22" s="132"/>
    </row>
    <row r="23" spans="1:8">
      <c r="A23" s="21">
        <v>64</v>
      </c>
      <c r="B23" s="133"/>
      <c r="C23" s="134">
        <v>20</v>
      </c>
      <c r="D23" s="134">
        <v>0</v>
      </c>
      <c r="E23" s="134"/>
      <c r="F23" s="134"/>
      <c r="G23" s="135"/>
      <c r="H23" s="136"/>
    </row>
    <row r="24" spans="1:8">
      <c r="A24" s="21">
        <v>65</v>
      </c>
      <c r="B24" s="133"/>
      <c r="C24" s="134">
        <v>4500</v>
      </c>
      <c r="D24" s="134"/>
      <c r="E24" s="134"/>
      <c r="F24" s="134"/>
      <c r="G24" s="135"/>
      <c r="H24" s="136"/>
    </row>
    <row r="25" spans="1:8">
      <c r="A25" s="21">
        <v>66</v>
      </c>
      <c r="B25" s="133"/>
      <c r="C25" s="134">
        <v>16000</v>
      </c>
      <c r="D25" s="134"/>
      <c r="E25" s="134"/>
      <c r="F25" s="134">
        <v>22500</v>
      </c>
      <c r="G25" s="135"/>
      <c r="H25" s="136"/>
    </row>
    <row r="26" spans="1:8">
      <c r="A26" s="21">
        <v>67</v>
      </c>
      <c r="B26" s="133">
        <v>637726</v>
      </c>
      <c r="C26" s="134"/>
      <c r="D26" s="134"/>
      <c r="E26" s="134"/>
      <c r="F26" s="134"/>
      <c r="G26" s="135"/>
      <c r="H26" s="136"/>
    </row>
    <row r="27" spans="1:8">
      <c r="A27" s="21">
        <v>72</v>
      </c>
      <c r="B27" s="133"/>
      <c r="C27" s="134">
        <v>3000</v>
      </c>
      <c r="D27" s="134"/>
      <c r="E27" s="134"/>
      <c r="F27" s="134"/>
      <c r="G27" s="135"/>
      <c r="H27" s="136"/>
    </row>
    <row r="28" spans="1:8">
      <c r="A28" s="21">
        <v>92</v>
      </c>
      <c r="B28" s="133"/>
      <c r="C28" s="134"/>
      <c r="D28" s="134"/>
      <c r="E28" s="134"/>
      <c r="F28" s="134"/>
      <c r="G28" s="135"/>
      <c r="H28" s="136"/>
    </row>
    <row r="29" spans="1:8" ht="13.5" thickBot="1">
      <c r="A29" s="26"/>
      <c r="B29" s="22"/>
      <c r="C29" s="23"/>
      <c r="D29" s="23"/>
      <c r="E29" s="23"/>
      <c r="F29" s="23"/>
      <c r="G29" s="24"/>
      <c r="H29" s="25"/>
    </row>
    <row r="30" spans="1:8" s="1" customFormat="1" ht="30" customHeight="1" thickBot="1">
      <c r="A30" s="31" t="s">
        <v>18</v>
      </c>
      <c r="B30" s="32">
        <f t="shared" ref="B30:G30" si="1">SUM(B22:B29)</f>
        <v>6233526</v>
      </c>
      <c r="C30" s="32">
        <f t="shared" si="1"/>
        <v>23520</v>
      </c>
      <c r="D30" s="32">
        <f t="shared" si="1"/>
        <v>34500</v>
      </c>
      <c r="E30" s="32">
        <f t="shared" si="1"/>
        <v>65475</v>
      </c>
      <c r="F30" s="32">
        <f t="shared" si="1"/>
        <v>22500</v>
      </c>
      <c r="G30" s="32">
        <f t="shared" si="1"/>
        <v>0</v>
      </c>
      <c r="H30" s="34">
        <v>0</v>
      </c>
    </row>
    <row r="31" spans="1:8" s="1" customFormat="1" ht="28.5" customHeight="1" thickBot="1">
      <c r="A31" s="31" t="s">
        <v>52</v>
      </c>
      <c r="B31" s="164">
        <f>B30+C30+D30+E30+F30+G30+H30</f>
        <v>6379521</v>
      </c>
      <c r="C31" s="165"/>
      <c r="D31" s="165"/>
      <c r="E31" s="165"/>
      <c r="F31" s="165"/>
      <c r="G31" s="165"/>
      <c r="H31" s="166"/>
    </row>
    <row r="32" spans="1:8" ht="13.5" thickBot="1">
      <c r="D32" s="37"/>
      <c r="E32" s="38"/>
    </row>
    <row r="33" spans="1:8" ht="26.25" thickBot="1">
      <c r="A33" s="91" t="s">
        <v>9</v>
      </c>
      <c r="B33" s="167" t="s">
        <v>69</v>
      </c>
      <c r="C33" s="168"/>
      <c r="D33" s="168"/>
      <c r="E33" s="168"/>
      <c r="F33" s="168"/>
      <c r="G33" s="168"/>
      <c r="H33" s="169"/>
    </row>
    <row r="34" spans="1:8" ht="90" thickBot="1">
      <c r="A34" s="92" t="s">
        <v>10</v>
      </c>
      <c r="B34" s="18" t="s">
        <v>11</v>
      </c>
      <c r="C34" s="19" t="s">
        <v>12</v>
      </c>
      <c r="D34" s="19" t="s">
        <v>13</v>
      </c>
      <c r="E34" s="19" t="s">
        <v>14</v>
      </c>
      <c r="F34" s="19" t="s">
        <v>15</v>
      </c>
      <c r="G34" s="19" t="s">
        <v>47</v>
      </c>
      <c r="H34" s="20" t="s">
        <v>17</v>
      </c>
    </row>
    <row r="35" spans="1:8">
      <c r="A35" s="3">
        <v>63</v>
      </c>
      <c r="B35" s="127">
        <v>5595800</v>
      </c>
      <c r="C35" s="128"/>
      <c r="D35" s="129">
        <v>34500</v>
      </c>
      <c r="E35" s="130">
        <v>60000</v>
      </c>
      <c r="F35" s="130"/>
      <c r="G35" s="7"/>
      <c r="H35" s="8"/>
    </row>
    <row r="36" spans="1:8">
      <c r="A36" s="21">
        <v>64</v>
      </c>
      <c r="B36" s="133"/>
      <c r="C36" s="134">
        <v>20</v>
      </c>
      <c r="D36" s="134"/>
      <c r="E36" s="134"/>
      <c r="F36" s="134"/>
      <c r="G36" s="24"/>
      <c r="H36" s="25"/>
    </row>
    <row r="37" spans="1:8">
      <c r="A37" s="21">
        <v>65</v>
      </c>
      <c r="B37" s="133"/>
      <c r="C37" s="134">
        <v>4500</v>
      </c>
      <c r="D37" s="134"/>
      <c r="E37" s="134"/>
      <c r="F37" s="134"/>
      <c r="G37" s="24"/>
      <c r="H37" s="25"/>
    </row>
    <row r="38" spans="1:8">
      <c r="A38" s="21">
        <v>66</v>
      </c>
      <c r="B38" s="133"/>
      <c r="C38" s="134">
        <v>43000</v>
      </c>
      <c r="D38" s="134"/>
      <c r="E38" s="134"/>
      <c r="F38" s="134">
        <v>22500</v>
      </c>
      <c r="G38" s="24"/>
      <c r="H38" s="25"/>
    </row>
    <row r="39" spans="1:8">
      <c r="A39" s="21">
        <v>67</v>
      </c>
      <c r="B39" s="133">
        <v>637726</v>
      </c>
      <c r="C39" s="134"/>
      <c r="D39" s="134"/>
      <c r="E39" s="134"/>
      <c r="F39" s="134"/>
      <c r="G39" s="24"/>
      <c r="H39" s="25"/>
    </row>
    <row r="40" spans="1:8" ht="13.5" customHeight="1">
      <c r="A40" s="21">
        <v>72</v>
      </c>
      <c r="B40" s="133"/>
      <c r="C40" s="134">
        <v>3000</v>
      </c>
      <c r="D40" s="134">
        <v>3000</v>
      </c>
      <c r="E40" s="134"/>
      <c r="F40" s="134"/>
      <c r="G40" s="24"/>
      <c r="H40" s="25"/>
    </row>
    <row r="41" spans="1:8" ht="13.5" customHeight="1">
      <c r="A41" s="21">
        <v>92</v>
      </c>
      <c r="B41" s="133"/>
      <c r="C41" s="134"/>
      <c r="D41" s="134"/>
      <c r="E41" s="134"/>
      <c r="F41" s="134"/>
      <c r="G41" s="24"/>
      <c r="H41" s="25"/>
    </row>
    <row r="42" spans="1:8" ht="13.5" customHeight="1" thickBot="1">
      <c r="A42" s="26"/>
      <c r="B42" s="22"/>
      <c r="C42" s="23"/>
      <c r="D42" s="23"/>
      <c r="E42" s="23"/>
      <c r="F42" s="23"/>
      <c r="G42" s="24"/>
      <c r="H42" s="25"/>
    </row>
    <row r="43" spans="1:8" s="1" customFormat="1" ht="30" customHeight="1" thickBot="1">
      <c r="A43" s="31" t="s">
        <v>18</v>
      </c>
      <c r="B43" s="32">
        <f>SUM(B35:B42)</f>
        <v>6233526</v>
      </c>
      <c r="C43" s="32">
        <f>SUM(C35:C42)</f>
        <v>50520</v>
      </c>
      <c r="D43" s="32">
        <f>SUM(D35:D42)</f>
        <v>37500</v>
      </c>
      <c r="E43" s="32">
        <f>SUM(E35:E42)</f>
        <v>60000</v>
      </c>
      <c r="F43" s="32">
        <f>SUM(F35:F42)</f>
        <v>22500</v>
      </c>
      <c r="G43" s="33">
        <v>0</v>
      </c>
      <c r="H43" s="34">
        <v>0</v>
      </c>
    </row>
    <row r="44" spans="1:8" s="1" customFormat="1" ht="28.5" customHeight="1" thickBot="1">
      <c r="A44" s="31" t="s">
        <v>70</v>
      </c>
      <c r="B44" s="164">
        <f>B43+C43+D43+E43+F43+G43+H43</f>
        <v>6404046</v>
      </c>
      <c r="C44" s="165"/>
      <c r="D44" s="165"/>
      <c r="E44" s="165"/>
      <c r="F44" s="165"/>
      <c r="G44" s="165"/>
      <c r="H44" s="166"/>
    </row>
    <row r="45" spans="1:8" ht="13.5" customHeight="1">
      <c r="C45" s="39"/>
      <c r="D45" s="37"/>
      <c r="E45" s="40"/>
    </row>
    <row r="46" spans="1:8" ht="13.5" customHeight="1">
      <c r="C46" s="39"/>
      <c r="D46" s="41"/>
      <c r="E46" s="42"/>
    </row>
    <row r="47" spans="1:8" ht="13.5" customHeight="1">
      <c r="D47" s="43"/>
      <c r="E47" s="44"/>
    </row>
    <row r="48" spans="1:8" ht="13.5" customHeight="1">
      <c r="D48" s="45"/>
      <c r="E48" s="46"/>
    </row>
    <row r="49" spans="1:5" ht="13.5" customHeight="1">
      <c r="D49" s="37"/>
      <c r="E49" s="38"/>
    </row>
    <row r="50" spans="1:5" ht="28.5" customHeight="1">
      <c r="A50" s="9"/>
      <c r="C50" s="39"/>
      <c r="D50" s="37"/>
      <c r="E50" s="47"/>
    </row>
    <row r="51" spans="1:5" ht="13.5" customHeight="1">
      <c r="A51" s="9"/>
      <c r="C51" s="39"/>
      <c r="D51" s="37"/>
      <c r="E51" s="42"/>
    </row>
    <row r="52" spans="1:5" ht="13.5" customHeight="1">
      <c r="A52" s="9"/>
      <c r="D52" s="37"/>
      <c r="E52" s="38"/>
    </row>
    <row r="53" spans="1:5" ht="13.5" customHeight="1">
      <c r="A53" s="9"/>
      <c r="D53" s="37"/>
      <c r="E53" s="46"/>
    </row>
    <row r="54" spans="1:5" ht="13.5" customHeight="1">
      <c r="A54" s="9"/>
      <c r="D54" s="37"/>
      <c r="E54" s="38"/>
    </row>
    <row r="55" spans="1:5" ht="22.5" customHeight="1">
      <c r="A55" s="9"/>
      <c r="D55" s="37"/>
      <c r="E55" s="48"/>
    </row>
    <row r="56" spans="1:5" ht="13.5" customHeight="1">
      <c r="A56" s="9"/>
      <c r="D56" s="43"/>
      <c r="E56" s="44"/>
    </row>
    <row r="57" spans="1:5" ht="13.5" customHeight="1">
      <c r="A57" s="9"/>
      <c r="B57" s="39"/>
      <c r="D57" s="43"/>
      <c r="E57" s="49"/>
    </row>
    <row r="58" spans="1:5" ht="13.5" customHeight="1">
      <c r="A58" s="9"/>
      <c r="C58" s="39"/>
      <c r="D58" s="43"/>
      <c r="E58" s="50"/>
    </row>
    <row r="59" spans="1:5" ht="13.5" customHeight="1">
      <c r="A59" s="9"/>
      <c r="C59" s="39"/>
      <c r="D59" s="45"/>
      <c r="E59" s="42"/>
    </row>
    <row r="60" spans="1:5" ht="13.5" customHeight="1">
      <c r="A60" s="9"/>
      <c r="D60" s="37"/>
      <c r="E60" s="38"/>
    </row>
    <row r="61" spans="1:5" ht="13.5" customHeight="1">
      <c r="A61" s="9"/>
      <c r="B61" s="39"/>
      <c r="D61" s="37"/>
      <c r="E61" s="40"/>
    </row>
    <row r="62" spans="1:5" ht="13.5" customHeight="1">
      <c r="A62" s="9"/>
      <c r="C62" s="39"/>
      <c r="D62" s="37"/>
      <c r="E62" s="49"/>
    </row>
    <row r="63" spans="1:5" ht="13.5" customHeight="1">
      <c r="A63" s="9"/>
      <c r="C63" s="39"/>
      <c r="D63" s="45"/>
      <c r="E63" s="42"/>
    </row>
    <row r="64" spans="1:5" ht="13.5" customHeight="1">
      <c r="A64" s="9"/>
      <c r="D64" s="43"/>
      <c r="E64" s="38"/>
    </row>
    <row r="65" spans="1:5" ht="13.5" customHeight="1">
      <c r="A65" s="9"/>
      <c r="C65" s="39"/>
      <c r="D65" s="43"/>
      <c r="E65" s="49"/>
    </row>
    <row r="66" spans="1:5" ht="22.5" customHeight="1">
      <c r="D66" s="45"/>
      <c r="E66" s="48"/>
    </row>
    <row r="67" spans="1:5" ht="13.5" customHeight="1">
      <c r="D67" s="37"/>
      <c r="E67" s="38"/>
    </row>
    <row r="68" spans="1:5" ht="13.5" customHeight="1">
      <c r="D68" s="45"/>
      <c r="E68" s="42"/>
    </row>
    <row r="69" spans="1:5" ht="13.5" customHeight="1">
      <c r="D69" s="37"/>
      <c r="E69" s="38"/>
    </row>
    <row r="70" spans="1:5" ht="13.5" customHeight="1">
      <c r="D70" s="37"/>
      <c r="E70" s="38"/>
    </row>
    <row r="71" spans="1:5" ht="13.5" customHeight="1">
      <c r="A71" s="39"/>
      <c r="D71" s="51"/>
      <c r="E71" s="49"/>
    </row>
    <row r="72" spans="1:5" ht="13.5" customHeight="1">
      <c r="B72" s="39"/>
      <c r="C72" s="39"/>
      <c r="D72" s="52"/>
      <c r="E72" s="49"/>
    </row>
    <row r="73" spans="1:5" ht="13.5" customHeight="1">
      <c r="B73" s="39"/>
      <c r="C73" s="39"/>
      <c r="D73" s="52"/>
      <c r="E73" s="40"/>
    </row>
    <row r="74" spans="1:5" ht="13.5" customHeight="1">
      <c r="B74" s="39"/>
      <c r="C74" s="39"/>
      <c r="D74" s="45"/>
      <c r="E74" s="46"/>
    </row>
    <row r="75" spans="1:5">
      <c r="D75" s="37"/>
      <c r="E75" s="38"/>
    </row>
    <row r="76" spans="1:5">
      <c r="B76" s="39"/>
      <c r="D76" s="37"/>
      <c r="E76" s="49"/>
    </row>
    <row r="77" spans="1:5">
      <c r="C77" s="39"/>
      <c r="D77" s="37"/>
      <c r="E77" s="40"/>
    </row>
    <row r="78" spans="1:5">
      <c r="C78" s="39"/>
      <c r="D78" s="45"/>
      <c r="E78" s="42"/>
    </row>
    <row r="79" spans="1:5">
      <c r="D79" s="37"/>
      <c r="E79" s="38"/>
    </row>
    <row r="80" spans="1:5">
      <c r="D80" s="37"/>
      <c r="E80" s="38"/>
    </row>
    <row r="81" spans="1:5">
      <c r="D81" s="53"/>
      <c r="E81" s="54"/>
    </row>
    <row r="82" spans="1:5">
      <c r="D82" s="37"/>
      <c r="E82" s="38"/>
    </row>
    <row r="83" spans="1:5">
      <c r="D83" s="37"/>
      <c r="E83" s="38"/>
    </row>
    <row r="84" spans="1:5">
      <c r="D84" s="37"/>
      <c r="E84" s="38"/>
    </row>
    <row r="85" spans="1:5">
      <c r="D85" s="45"/>
      <c r="E85" s="42"/>
    </row>
    <row r="86" spans="1:5">
      <c r="D86" s="37"/>
      <c r="E86" s="38"/>
    </row>
    <row r="87" spans="1:5">
      <c r="D87" s="45"/>
      <c r="E87" s="42"/>
    </row>
    <row r="88" spans="1:5">
      <c r="D88" s="37"/>
      <c r="E88" s="38"/>
    </row>
    <row r="89" spans="1:5">
      <c r="D89" s="37"/>
      <c r="E89" s="38"/>
    </row>
    <row r="90" spans="1:5">
      <c r="D90" s="37"/>
      <c r="E90" s="38"/>
    </row>
    <row r="91" spans="1:5">
      <c r="D91" s="37"/>
      <c r="E91" s="38"/>
    </row>
    <row r="92" spans="1:5" ht="28.5" customHeight="1">
      <c r="A92" s="55"/>
      <c r="B92" s="55"/>
      <c r="C92" s="55"/>
      <c r="D92" s="56"/>
      <c r="E92" s="57"/>
    </row>
    <row r="93" spans="1:5">
      <c r="C93" s="39"/>
      <c r="D93" s="37"/>
      <c r="E93" s="40"/>
    </row>
    <row r="94" spans="1:5">
      <c r="D94" s="58"/>
      <c r="E94" s="59"/>
    </row>
    <row r="95" spans="1:5">
      <c r="D95" s="37"/>
      <c r="E95" s="38"/>
    </row>
    <row r="96" spans="1:5">
      <c r="D96" s="53"/>
      <c r="E96" s="54"/>
    </row>
    <row r="97" spans="1:5">
      <c r="D97" s="53"/>
      <c r="E97" s="54"/>
    </row>
    <row r="98" spans="1:5">
      <c r="A98" s="9"/>
      <c r="B98" s="9"/>
      <c r="D98" s="37"/>
      <c r="E98" s="38"/>
    </row>
    <row r="99" spans="1:5">
      <c r="A99" s="9"/>
      <c r="B99" s="9"/>
      <c r="D99" s="45"/>
      <c r="E99" s="42"/>
    </row>
    <row r="100" spans="1:5">
      <c r="A100" s="9"/>
      <c r="B100" s="9"/>
      <c r="D100" s="37"/>
      <c r="E100" s="38"/>
    </row>
    <row r="101" spans="1:5">
      <c r="A101" s="9"/>
      <c r="B101" s="9"/>
      <c r="D101" s="37"/>
      <c r="E101" s="38"/>
    </row>
    <row r="102" spans="1:5">
      <c r="A102" s="9"/>
      <c r="B102" s="9"/>
      <c r="D102" s="45"/>
      <c r="E102" s="42"/>
    </row>
    <row r="103" spans="1:5">
      <c r="A103" s="9"/>
      <c r="B103" s="9"/>
      <c r="D103" s="37"/>
      <c r="E103" s="38"/>
    </row>
    <row r="104" spans="1:5">
      <c r="A104" s="9"/>
      <c r="B104" s="9"/>
      <c r="D104" s="53"/>
      <c r="E104" s="54"/>
    </row>
    <row r="105" spans="1:5">
      <c r="A105" s="9"/>
      <c r="B105" s="9"/>
      <c r="D105" s="45"/>
      <c r="E105" s="59"/>
    </row>
    <row r="106" spans="1:5">
      <c r="A106" s="9"/>
      <c r="B106" s="9"/>
      <c r="D106" s="43"/>
      <c r="E106" s="54"/>
    </row>
    <row r="107" spans="1:5">
      <c r="A107" s="9"/>
      <c r="B107" s="9"/>
      <c r="D107" s="45"/>
      <c r="E107" s="42"/>
    </row>
    <row r="108" spans="1:5">
      <c r="A108" s="9"/>
      <c r="B108" s="9"/>
      <c r="D108" s="37"/>
      <c r="E108" s="38"/>
    </row>
    <row r="109" spans="1:5">
      <c r="A109" s="9"/>
      <c r="B109" s="9"/>
      <c r="C109" s="39"/>
      <c r="D109" s="37"/>
      <c r="E109" s="40"/>
    </row>
    <row r="110" spans="1:5">
      <c r="A110" s="9"/>
      <c r="B110" s="9"/>
      <c r="D110" s="43"/>
      <c r="E110" s="42"/>
    </row>
    <row r="111" spans="1:5">
      <c r="A111" s="9"/>
      <c r="B111" s="9"/>
      <c r="D111" s="43"/>
      <c r="E111" s="54"/>
    </row>
    <row r="112" spans="1:5">
      <c r="A112" s="9"/>
      <c r="B112" s="9"/>
      <c r="C112" s="39"/>
      <c r="D112" s="43"/>
      <c r="E112" s="60"/>
    </row>
    <row r="113" spans="1:5">
      <c r="A113" s="9"/>
      <c r="B113" s="9"/>
      <c r="C113" s="39"/>
      <c r="D113" s="45"/>
      <c r="E113" s="46"/>
    </row>
    <row r="114" spans="1:5">
      <c r="D114" s="37"/>
      <c r="E114" s="38"/>
    </row>
    <row r="115" spans="1:5">
      <c r="D115" s="58"/>
      <c r="E115" s="61"/>
    </row>
    <row r="116" spans="1:5" ht="11.25" customHeight="1">
      <c r="D116" s="53"/>
      <c r="E116" s="54"/>
    </row>
    <row r="117" spans="1:5" ht="24" customHeight="1">
      <c r="B117" s="39"/>
      <c r="D117" s="53"/>
      <c r="E117" s="62"/>
    </row>
    <row r="118" spans="1:5" ht="15" customHeight="1">
      <c r="C118" s="39"/>
      <c r="D118" s="53"/>
      <c r="E118" s="62"/>
    </row>
    <row r="119" spans="1:5" ht="11.25" customHeight="1">
      <c r="D119" s="58"/>
      <c r="E119" s="59"/>
    </row>
    <row r="120" spans="1:5">
      <c r="D120" s="53"/>
      <c r="E120" s="54"/>
    </row>
    <row r="121" spans="1:5" ht="13.5" customHeight="1">
      <c r="B121" s="39"/>
      <c r="D121" s="53"/>
      <c r="E121" s="63"/>
    </row>
    <row r="122" spans="1:5" ht="12.75" customHeight="1">
      <c r="C122" s="39"/>
      <c r="D122" s="53"/>
      <c r="E122" s="40"/>
    </row>
    <row r="123" spans="1:5" ht="12.75" customHeight="1">
      <c r="C123" s="39"/>
      <c r="D123" s="45"/>
      <c r="E123" s="46"/>
    </row>
    <row r="124" spans="1:5">
      <c r="D124" s="37"/>
      <c r="E124" s="38"/>
    </row>
    <row r="125" spans="1:5">
      <c r="C125" s="39"/>
      <c r="D125" s="37"/>
      <c r="E125" s="60"/>
    </row>
    <row r="126" spans="1:5">
      <c r="D126" s="58"/>
      <c r="E126" s="59"/>
    </row>
    <row r="127" spans="1:5">
      <c r="D127" s="53"/>
      <c r="E127" s="54"/>
    </row>
    <row r="128" spans="1:5">
      <c r="D128" s="37"/>
      <c r="E128" s="38"/>
    </row>
    <row r="129" spans="1:5" ht="19.5" customHeight="1">
      <c r="A129" s="64"/>
      <c r="B129" s="13"/>
      <c r="C129" s="13"/>
      <c r="D129" s="13"/>
      <c r="E129" s="49"/>
    </row>
    <row r="130" spans="1:5" ht="15" customHeight="1">
      <c r="A130" s="39"/>
      <c r="D130" s="51"/>
      <c r="E130" s="49"/>
    </row>
    <row r="131" spans="1:5">
      <c r="A131" s="39"/>
      <c r="B131" s="39"/>
      <c r="D131" s="51"/>
      <c r="E131" s="40"/>
    </row>
    <row r="132" spans="1:5">
      <c r="C132" s="39"/>
      <c r="D132" s="37"/>
      <c r="E132" s="49"/>
    </row>
    <row r="133" spans="1:5">
      <c r="D133" s="41"/>
      <c r="E133" s="42"/>
    </row>
    <row r="134" spans="1:5">
      <c r="B134" s="39"/>
      <c r="D134" s="37"/>
      <c r="E134" s="40"/>
    </row>
    <row r="135" spans="1:5">
      <c r="C135" s="39"/>
      <c r="D135" s="37"/>
      <c r="E135" s="40"/>
    </row>
    <row r="136" spans="1:5">
      <c r="D136" s="45"/>
      <c r="E136" s="46"/>
    </row>
    <row r="137" spans="1:5" ht="22.5" customHeight="1">
      <c r="C137" s="39"/>
      <c r="D137" s="37"/>
      <c r="E137" s="47"/>
    </row>
    <row r="138" spans="1:5">
      <c r="D138" s="37"/>
      <c r="E138" s="46"/>
    </row>
    <row r="139" spans="1:5">
      <c r="B139" s="39"/>
      <c r="D139" s="43"/>
      <c r="E139" s="49"/>
    </row>
    <row r="140" spans="1:5">
      <c r="C140" s="39"/>
      <c r="D140" s="43"/>
      <c r="E140" s="50"/>
    </row>
    <row r="141" spans="1:5">
      <c r="D141" s="45"/>
      <c r="E141" s="42"/>
    </row>
    <row r="142" spans="1:5" ht="13.5" customHeight="1">
      <c r="A142" s="39"/>
      <c r="D142" s="51"/>
      <c r="E142" s="49"/>
    </row>
    <row r="143" spans="1:5" ht="13.5" customHeight="1">
      <c r="B143" s="39"/>
      <c r="D143" s="37"/>
      <c r="E143" s="49"/>
    </row>
    <row r="144" spans="1:5" ht="13.5" customHeight="1">
      <c r="C144" s="39"/>
      <c r="D144" s="37"/>
      <c r="E144" s="40"/>
    </row>
    <row r="145" spans="1:5">
      <c r="C145" s="39"/>
      <c r="D145" s="45"/>
      <c r="E145" s="42"/>
    </row>
    <row r="146" spans="1:5">
      <c r="C146" s="39"/>
      <c r="D146" s="37"/>
      <c r="E146" s="40"/>
    </row>
    <row r="147" spans="1:5">
      <c r="D147" s="58"/>
      <c r="E147" s="59"/>
    </row>
    <row r="148" spans="1:5">
      <c r="C148" s="39"/>
      <c r="D148" s="43"/>
      <c r="E148" s="60"/>
    </row>
    <row r="149" spans="1:5">
      <c r="C149" s="39"/>
      <c r="D149" s="45"/>
      <c r="E149" s="46"/>
    </row>
    <row r="150" spans="1:5">
      <c r="D150" s="58"/>
      <c r="E150" s="65"/>
    </row>
    <row r="151" spans="1:5">
      <c r="B151" s="39"/>
      <c r="D151" s="53"/>
      <c r="E151" s="63"/>
    </row>
    <row r="152" spans="1:5">
      <c r="C152" s="39"/>
      <c r="D152" s="53"/>
      <c r="E152" s="40"/>
    </row>
    <row r="153" spans="1:5">
      <c r="C153" s="39"/>
      <c r="D153" s="45"/>
      <c r="E153" s="46"/>
    </row>
    <row r="154" spans="1:5">
      <c r="C154" s="39"/>
      <c r="D154" s="45"/>
      <c r="E154" s="46"/>
    </row>
    <row r="155" spans="1:5">
      <c r="D155" s="37"/>
      <c r="E155" s="38"/>
    </row>
    <row r="156" spans="1:5" s="66" customFormat="1" ht="18" customHeight="1">
      <c r="A156" s="170"/>
      <c r="B156" s="171"/>
      <c r="C156" s="171"/>
      <c r="D156" s="171"/>
      <c r="E156" s="171"/>
    </row>
    <row r="157" spans="1:5" ht="28.5" customHeight="1">
      <c r="A157" s="55"/>
      <c r="B157" s="55"/>
      <c r="C157" s="55"/>
      <c r="D157" s="56"/>
      <c r="E157" s="57"/>
    </row>
    <row r="159" spans="1:5" ht="15.75">
      <c r="A159" s="68"/>
      <c r="B159" s="39"/>
      <c r="C159" s="39"/>
      <c r="D159" s="69"/>
      <c r="E159" s="12"/>
    </row>
    <row r="160" spans="1:5">
      <c r="A160" s="39"/>
      <c r="B160" s="39"/>
      <c r="C160" s="39"/>
      <c r="D160" s="69"/>
      <c r="E160" s="12"/>
    </row>
    <row r="161" spans="1:5" ht="17.25" customHeight="1">
      <c r="A161" s="39"/>
      <c r="B161" s="39"/>
      <c r="C161" s="39"/>
      <c r="D161" s="69"/>
      <c r="E161" s="12"/>
    </row>
    <row r="162" spans="1:5" ht="13.5" customHeight="1">
      <c r="A162" s="39"/>
      <c r="B162" s="39"/>
      <c r="C162" s="39"/>
      <c r="D162" s="69"/>
      <c r="E162" s="12"/>
    </row>
    <row r="163" spans="1:5">
      <c r="A163" s="39"/>
      <c r="B163" s="39"/>
      <c r="C163" s="39"/>
      <c r="D163" s="69"/>
      <c r="E163" s="12"/>
    </row>
    <row r="164" spans="1:5">
      <c r="A164" s="39"/>
      <c r="B164" s="39"/>
      <c r="C164" s="39"/>
    </row>
    <row r="165" spans="1:5">
      <c r="A165" s="39"/>
      <c r="B165" s="39"/>
      <c r="C165" s="39"/>
      <c r="D165" s="69"/>
      <c r="E165" s="12"/>
    </row>
    <row r="166" spans="1:5">
      <c r="A166" s="39"/>
      <c r="B166" s="39"/>
      <c r="C166" s="39"/>
      <c r="D166" s="69"/>
      <c r="E166" s="70"/>
    </row>
    <row r="167" spans="1:5">
      <c r="A167" s="39"/>
      <c r="B167" s="39"/>
      <c r="C167" s="39"/>
      <c r="D167" s="69"/>
      <c r="E167" s="12"/>
    </row>
    <row r="168" spans="1:5" ht="22.5" customHeight="1">
      <c r="A168" s="39"/>
      <c r="B168" s="39"/>
      <c r="C168" s="39"/>
      <c r="D168" s="69"/>
      <c r="E168" s="47"/>
    </row>
    <row r="169" spans="1:5" ht="22.5" customHeight="1">
      <c r="D169" s="45"/>
      <c r="E169" s="48"/>
    </row>
  </sheetData>
  <mergeCells count="8">
    <mergeCell ref="A1:H1"/>
    <mergeCell ref="B18:H18"/>
    <mergeCell ref="B20:H20"/>
    <mergeCell ref="B31:H31"/>
    <mergeCell ref="B33:H33"/>
    <mergeCell ref="A156:E156"/>
    <mergeCell ref="B3:H3"/>
    <mergeCell ref="B44:H44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8" max="8" man="1"/>
    <brk id="90" max="9" man="1"/>
    <brk id="154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30"/>
  <sheetViews>
    <sheetView topLeftCell="A10" workbookViewId="0">
      <selection activeCell="K44" sqref="K44"/>
    </sheetView>
  </sheetViews>
  <sheetFormatPr defaultColWidth="11.42578125" defaultRowHeight="12.75"/>
  <cols>
    <col min="1" max="1" width="11.42578125" style="86" bestFit="1" customWidth="1"/>
    <col min="2" max="2" width="29.140625" style="87" customWidth="1"/>
    <col min="3" max="3" width="14.28515625" style="2" customWidth="1"/>
    <col min="4" max="4" width="11.7109375" style="2" bestFit="1" customWidth="1"/>
    <col min="5" max="5" width="12.42578125" style="2" bestFit="1" customWidth="1"/>
    <col min="6" max="6" width="12" style="2" customWidth="1"/>
    <col min="7" max="7" width="11" style="2" customWidth="1"/>
    <col min="8" max="8" width="9.140625" style="2" bestFit="1" customWidth="1"/>
    <col min="9" max="9" width="14.28515625" style="2" customWidth="1"/>
    <col min="10" max="10" width="10" style="2" bestFit="1" customWidth="1"/>
    <col min="11" max="12" width="12.28515625" style="2" bestFit="1" customWidth="1"/>
    <col min="13" max="13" width="11.42578125" style="9"/>
    <col min="14" max="14" width="11.7109375" style="9" bestFit="1" customWidth="1"/>
    <col min="15" max="16384" width="11.42578125" style="9"/>
  </cols>
  <sheetData>
    <row r="1" spans="1:14" ht="24" customHeight="1">
      <c r="A1" s="172" t="s">
        <v>19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4" s="12" customFormat="1" ht="67.5">
      <c r="A2" s="88" t="s">
        <v>20</v>
      </c>
      <c r="B2" s="10" t="s">
        <v>21</v>
      </c>
      <c r="C2" s="11" t="s">
        <v>71</v>
      </c>
      <c r="D2" s="88" t="s">
        <v>11</v>
      </c>
      <c r="E2" s="88" t="s">
        <v>12</v>
      </c>
      <c r="F2" s="88" t="s">
        <v>13</v>
      </c>
      <c r="G2" s="88" t="s">
        <v>14</v>
      </c>
      <c r="H2" s="88" t="s">
        <v>22</v>
      </c>
      <c r="I2" s="88" t="s">
        <v>16</v>
      </c>
      <c r="J2" s="88" t="s">
        <v>17</v>
      </c>
      <c r="K2" s="11" t="s">
        <v>51</v>
      </c>
      <c r="L2" s="11" t="s">
        <v>72</v>
      </c>
    </row>
    <row r="3" spans="1:14">
      <c r="A3" s="106"/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4" s="12" customFormat="1">
      <c r="A4" s="106"/>
      <c r="B4" s="109" t="s">
        <v>40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4">
      <c r="A5" s="106"/>
      <c r="B5" s="107" t="s">
        <v>57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4" s="12" customFormat="1" ht="25.5">
      <c r="A6" s="106"/>
      <c r="B6" s="114" t="s">
        <v>58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7" spans="1:14" s="12" customFormat="1">
      <c r="A7" s="106"/>
      <c r="B7" s="123" t="s">
        <v>60</v>
      </c>
      <c r="C7" s="124">
        <f>SUM(C9,C28,C37,C42,C48)</f>
        <v>7003904</v>
      </c>
      <c r="D7" s="124">
        <f t="shared" ref="D7:I7" si="0">SUM(D9,D28,D37,D42,D48)</f>
        <v>6233526</v>
      </c>
      <c r="E7" s="124">
        <f t="shared" si="0"/>
        <v>54150</v>
      </c>
      <c r="F7" s="124">
        <f t="shared" si="0"/>
        <v>14500</v>
      </c>
      <c r="G7" s="124">
        <f t="shared" si="0"/>
        <v>94975</v>
      </c>
      <c r="H7" s="124">
        <f t="shared" si="0"/>
        <v>22500</v>
      </c>
      <c r="I7" s="124">
        <f t="shared" si="0"/>
        <v>0</v>
      </c>
      <c r="J7" s="124"/>
      <c r="K7" s="124">
        <f>SUM(K10,K14,K20,K23,K42,K48)</f>
        <v>6379521</v>
      </c>
      <c r="L7" s="124">
        <f>SUM(L10,L14,L20,L23,L42,L48)</f>
        <v>6404046</v>
      </c>
      <c r="N7" s="121"/>
    </row>
    <row r="8" spans="1:14" s="12" customFormat="1" ht="12.75" customHeight="1">
      <c r="A8" s="112" t="s">
        <v>43</v>
      </c>
      <c r="B8" s="111" t="s">
        <v>44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4" s="12" customFormat="1">
      <c r="A9" s="106">
        <v>3</v>
      </c>
      <c r="B9" s="111" t="s">
        <v>23</v>
      </c>
      <c r="C9" s="137">
        <f>SUM(D9:J9)</f>
        <v>6344176</v>
      </c>
      <c r="D9" s="137">
        <f>SUM(D10+D14+D20+D22)</f>
        <v>6233526</v>
      </c>
      <c r="E9" s="137">
        <f>SUM(E10+E14+E20+E22)</f>
        <v>54150</v>
      </c>
      <c r="F9" s="137">
        <f>SUM(F10+F14+F20+F22)</f>
        <v>14500</v>
      </c>
      <c r="G9" s="137">
        <f>SUM(G10+G14+G20+G22)</f>
        <v>19500</v>
      </c>
      <c r="H9" s="137">
        <f>SUM(H10+H14+H20+H22)</f>
        <v>22500</v>
      </c>
      <c r="I9" s="115">
        <v>0</v>
      </c>
      <c r="J9" s="115">
        <v>0</v>
      </c>
      <c r="K9" s="115"/>
      <c r="L9" s="115"/>
      <c r="N9" s="121"/>
    </row>
    <row r="10" spans="1:14" s="12" customFormat="1">
      <c r="A10" s="106">
        <v>31</v>
      </c>
      <c r="B10" s="111" t="s">
        <v>24</v>
      </c>
      <c r="C10" s="137">
        <f t="shared" ref="C10:C25" si="1">SUM(D10:J10)</f>
        <v>5596800</v>
      </c>
      <c r="D10" s="137">
        <f t="shared" ref="D10:J10" si="2">SUM(D11:D13)</f>
        <v>5596800</v>
      </c>
      <c r="E10" s="137">
        <f t="shared" si="2"/>
        <v>0</v>
      </c>
      <c r="F10" s="137">
        <f t="shared" si="2"/>
        <v>0</v>
      </c>
      <c r="G10" s="137">
        <f t="shared" si="2"/>
        <v>0</v>
      </c>
      <c r="H10" s="137">
        <f t="shared" si="2"/>
        <v>0</v>
      </c>
      <c r="I10" s="115">
        <f t="shared" si="2"/>
        <v>0</v>
      </c>
      <c r="J10" s="115">
        <f t="shared" si="2"/>
        <v>0</v>
      </c>
      <c r="K10" s="115">
        <v>5595800</v>
      </c>
      <c r="L10" s="115">
        <v>5595800</v>
      </c>
    </row>
    <row r="11" spans="1:14">
      <c r="A11" s="113">
        <v>311</v>
      </c>
      <c r="B11" s="107" t="s">
        <v>25</v>
      </c>
      <c r="C11" s="137">
        <f t="shared" si="1"/>
        <v>4611775</v>
      </c>
      <c r="D11" s="138">
        <v>4611775</v>
      </c>
      <c r="E11" s="138"/>
      <c r="F11" s="138"/>
      <c r="G11" s="138"/>
      <c r="H11" s="138"/>
      <c r="I11" s="116"/>
      <c r="J11" s="116"/>
      <c r="K11" s="116"/>
      <c r="L11" s="116"/>
      <c r="N11" s="122"/>
    </row>
    <row r="12" spans="1:14">
      <c r="A12" s="113">
        <v>312</v>
      </c>
      <c r="B12" s="107" t="s">
        <v>26</v>
      </c>
      <c r="C12" s="137">
        <f t="shared" si="1"/>
        <v>191800</v>
      </c>
      <c r="D12" s="138">
        <v>191800</v>
      </c>
      <c r="E12" s="138"/>
      <c r="F12" s="138"/>
      <c r="G12" s="138"/>
      <c r="H12" s="138"/>
      <c r="I12" s="116"/>
      <c r="J12" s="116"/>
      <c r="K12" s="116"/>
      <c r="L12" s="116"/>
    </row>
    <row r="13" spans="1:14">
      <c r="A13" s="113">
        <v>313</v>
      </c>
      <c r="B13" s="107" t="s">
        <v>27</v>
      </c>
      <c r="C13" s="137">
        <f t="shared" si="1"/>
        <v>793225</v>
      </c>
      <c r="D13" s="138">
        <v>793225</v>
      </c>
      <c r="E13" s="138"/>
      <c r="F13" s="138"/>
      <c r="G13" s="138"/>
      <c r="H13" s="138"/>
      <c r="I13" s="116"/>
      <c r="J13" s="116"/>
      <c r="K13" s="116"/>
      <c r="L13" s="116"/>
    </row>
    <row r="14" spans="1:14" s="12" customFormat="1">
      <c r="A14" s="106">
        <v>32</v>
      </c>
      <c r="B14" s="111" t="s">
        <v>28</v>
      </c>
      <c r="C14" s="137">
        <f t="shared" si="1"/>
        <v>707726</v>
      </c>
      <c r="D14" s="137">
        <f t="shared" ref="D14:J14" si="3">SUM(D15:D19)</f>
        <v>634726</v>
      </c>
      <c r="E14" s="137">
        <f t="shared" si="3"/>
        <v>43500</v>
      </c>
      <c r="F14" s="137">
        <f t="shared" si="3"/>
        <v>14500</v>
      </c>
      <c r="G14" s="137">
        <f t="shared" si="3"/>
        <v>4500</v>
      </c>
      <c r="H14" s="137">
        <f t="shared" si="3"/>
        <v>10500</v>
      </c>
      <c r="I14" s="115">
        <f t="shared" si="3"/>
        <v>0</v>
      </c>
      <c r="J14" s="115">
        <f t="shared" si="3"/>
        <v>0</v>
      </c>
      <c r="K14" s="115">
        <v>678596</v>
      </c>
      <c r="L14" s="115">
        <v>708596</v>
      </c>
    </row>
    <row r="15" spans="1:14">
      <c r="A15" s="113">
        <v>321</v>
      </c>
      <c r="B15" s="107" t="s">
        <v>29</v>
      </c>
      <c r="C15" s="137">
        <f t="shared" si="1"/>
        <v>189000</v>
      </c>
      <c r="D15" s="138">
        <v>184500</v>
      </c>
      <c r="E15" s="138"/>
      <c r="F15" s="138"/>
      <c r="G15" s="138">
        <v>4500</v>
      </c>
      <c r="H15" s="138"/>
      <c r="I15" s="116"/>
      <c r="J15" s="116"/>
      <c r="K15" s="116"/>
      <c r="L15" s="116"/>
    </row>
    <row r="16" spans="1:14">
      <c r="A16" s="113">
        <v>322</v>
      </c>
      <c r="B16" s="107" t="s">
        <v>30</v>
      </c>
      <c r="C16" s="137">
        <f t="shared" si="1"/>
        <v>388500</v>
      </c>
      <c r="D16" s="138">
        <v>369500</v>
      </c>
      <c r="E16" s="138">
        <v>19000</v>
      </c>
      <c r="F16" s="138"/>
      <c r="G16" s="138"/>
      <c r="H16" s="138"/>
      <c r="I16" s="116"/>
      <c r="J16" s="116"/>
      <c r="K16" s="116"/>
      <c r="L16" s="116"/>
    </row>
    <row r="17" spans="1:14">
      <c r="A17" s="113">
        <v>323</v>
      </c>
      <c r="B17" s="107" t="s">
        <v>31</v>
      </c>
      <c r="C17" s="137">
        <f t="shared" si="1"/>
        <v>86680</v>
      </c>
      <c r="D17" s="138">
        <v>72680</v>
      </c>
      <c r="E17" s="138">
        <v>9500</v>
      </c>
      <c r="F17" s="138">
        <v>4500</v>
      </c>
      <c r="G17" s="138"/>
      <c r="H17" s="138"/>
      <c r="I17" s="116"/>
      <c r="J17" s="116"/>
      <c r="K17" s="116"/>
      <c r="L17" s="116"/>
      <c r="N17" s="122"/>
    </row>
    <row r="18" spans="1:14" ht="25.5">
      <c r="A18" s="113">
        <v>324</v>
      </c>
      <c r="B18" s="107" t="s">
        <v>59</v>
      </c>
      <c r="C18" s="137">
        <f t="shared" si="1"/>
        <v>10000</v>
      </c>
      <c r="D18" s="138"/>
      <c r="E18" s="138"/>
      <c r="F18" s="138">
        <v>10000</v>
      </c>
      <c r="G18" s="138"/>
      <c r="H18" s="138"/>
      <c r="I18" s="116"/>
      <c r="J18" s="116"/>
      <c r="K18" s="116"/>
      <c r="L18" s="116"/>
    </row>
    <row r="19" spans="1:14" ht="25.5">
      <c r="A19" s="113">
        <v>329</v>
      </c>
      <c r="B19" s="107" t="s">
        <v>32</v>
      </c>
      <c r="C19" s="137">
        <f t="shared" si="1"/>
        <v>33546</v>
      </c>
      <c r="D19" s="138">
        <v>8046</v>
      </c>
      <c r="E19" s="138">
        <v>15000</v>
      </c>
      <c r="F19" s="138"/>
      <c r="G19" s="138"/>
      <c r="H19" s="138">
        <v>10500</v>
      </c>
      <c r="I19" s="116"/>
      <c r="J19" s="116"/>
      <c r="K19" s="116"/>
      <c r="L19" s="116"/>
    </row>
    <row r="20" spans="1:14" s="12" customFormat="1">
      <c r="A20" s="106">
        <v>34</v>
      </c>
      <c r="B20" s="111" t="s">
        <v>33</v>
      </c>
      <c r="C20" s="137">
        <f t="shared" si="1"/>
        <v>4000</v>
      </c>
      <c r="D20" s="137">
        <f t="shared" ref="D20:J20" si="4">SUM(D21)</f>
        <v>2000</v>
      </c>
      <c r="E20" s="137">
        <f t="shared" si="4"/>
        <v>2000</v>
      </c>
      <c r="F20" s="137">
        <f t="shared" si="4"/>
        <v>0</v>
      </c>
      <c r="G20" s="137">
        <f t="shared" si="4"/>
        <v>0</v>
      </c>
      <c r="H20" s="137">
        <f t="shared" si="4"/>
        <v>0</v>
      </c>
      <c r="I20" s="115">
        <f t="shared" si="4"/>
        <v>0</v>
      </c>
      <c r="J20" s="115">
        <f t="shared" si="4"/>
        <v>0</v>
      </c>
      <c r="K20" s="115">
        <v>4000</v>
      </c>
      <c r="L20" s="115">
        <v>4000</v>
      </c>
    </row>
    <row r="21" spans="1:14">
      <c r="A21" s="113">
        <v>343</v>
      </c>
      <c r="B21" s="107" t="s">
        <v>34</v>
      </c>
      <c r="C21" s="137">
        <f t="shared" si="1"/>
        <v>4000</v>
      </c>
      <c r="D21" s="138">
        <v>2000</v>
      </c>
      <c r="E21" s="138">
        <v>2000</v>
      </c>
      <c r="F21" s="138"/>
      <c r="G21" s="138"/>
      <c r="H21" s="138"/>
      <c r="I21" s="116"/>
      <c r="J21" s="116"/>
      <c r="K21" s="116"/>
      <c r="L21" s="116"/>
    </row>
    <row r="22" spans="1:14" s="12" customFormat="1" ht="25.5">
      <c r="A22" s="106">
        <v>4</v>
      </c>
      <c r="B22" s="111" t="s">
        <v>36</v>
      </c>
      <c r="C22" s="137">
        <f t="shared" si="1"/>
        <v>35650</v>
      </c>
      <c r="D22" s="137">
        <f t="shared" ref="D22:J22" si="5">SUM(D23:D23)</f>
        <v>0</v>
      </c>
      <c r="E22" s="137">
        <f t="shared" si="5"/>
        <v>8650</v>
      </c>
      <c r="F22" s="137">
        <f t="shared" si="5"/>
        <v>0</v>
      </c>
      <c r="G22" s="137">
        <f t="shared" si="5"/>
        <v>15000</v>
      </c>
      <c r="H22" s="137">
        <f t="shared" si="5"/>
        <v>12000</v>
      </c>
      <c r="I22" s="115">
        <f t="shared" si="5"/>
        <v>0</v>
      </c>
      <c r="J22" s="115">
        <f t="shared" si="5"/>
        <v>0</v>
      </c>
      <c r="K22" s="115"/>
      <c r="L22" s="115"/>
    </row>
    <row r="23" spans="1:14" s="12" customFormat="1" ht="38.25">
      <c r="A23" s="106">
        <v>42</v>
      </c>
      <c r="B23" s="111" t="s">
        <v>37</v>
      </c>
      <c r="C23" s="137">
        <f t="shared" si="1"/>
        <v>35650</v>
      </c>
      <c r="D23" s="137">
        <f t="shared" ref="D23:J23" si="6">SUM(D24:D25)</f>
        <v>0</v>
      </c>
      <c r="E23" s="137">
        <f t="shared" si="6"/>
        <v>8650</v>
      </c>
      <c r="F23" s="137">
        <f t="shared" si="6"/>
        <v>0</v>
      </c>
      <c r="G23" s="137">
        <f t="shared" si="6"/>
        <v>15000</v>
      </c>
      <c r="H23" s="137">
        <f t="shared" si="6"/>
        <v>12000</v>
      </c>
      <c r="I23" s="115">
        <f t="shared" si="6"/>
        <v>0</v>
      </c>
      <c r="J23" s="115">
        <f t="shared" si="6"/>
        <v>0</v>
      </c>
      <c r="K23" s="115">
        <v>35650</v>
      </c>
      <c r="L23" s="115">
        <v>35650</v>
      </c>
      <c r="N23" s="121"/>
    </row>
    <row r="24" spans="1:14">
      <c r="A24" s="113">
        <v>422</v>
      </c>
      <c r="B24" s="107" t="s">
        <v>35</v>
      </c>
      <c r="C24" s="137">
        <f t="shared" si="1"/>
        <v>34650</v>
      </c>
      <c r="D24" s="138"/>
      <c r="E24" s="138">
        <v>8650</v>
      </c>
      <c r="F24" s="138"/>
      <c r="G24" s="138">
        <v>15000</v>
      </c>
      <c r="H24" s="138">
        <v>11000</v>
      </c>
      <c r="I24" s="116"/>
      <c r="J24" s="116"/>
      <c r="K24" s="116"/>
      <c r="L24" s="116"/>
    </row>
    <row r="25" spans="1:14" ht="25.5">
      <c r="A25" s="113">
        <v>424</v>
      </c>
      <c r="B25" s="107" t="s">
        <v>38</v>
      </c>
      <c r="C25" s="137">
        <f t="shared" si="1"/>
        <v>1000</v>
      </c>
      <c r="D25" s="138"/>
      <c r="E25" s="138"/>
      <c r="F25" s="138"/>
      <c r="G25" s="138"/>
      <c r="H25" s="138">
        <v>1000</v>
      </c>
      <c r="I25" s="116"/>
      <c r="J25" s="116"/>
      <c r="K25" s="116"/>
      <c r="L25" s="116"/>
    </row>
    <row r="26" spans="1:14">
      <c r="A26" s="118"/>
      <c r="B26" s="119"/>
      <c r="C26" s="120"/>
      <c r="D26" s="120"/>
      <c r="E26" s="120"/>
      <c r="F26" s="120"/>
      <c r="G26" s="120"/>
      <c r="H26" s="120"/>
      <c r="I26" s="120"/>
      <c r="J26" s="120"/>
      <c r="K26" s="120"/>
      <c r="L26" s="120"/>
    </row>
    <row r="27" spans="1:14" s="12" customFormat="1" ht="12.75" customHeight="1">
      <c r="A27" s="106" t="s">
        <v>45</v>
      </c>
      <c r="B27" s="114" t="s">
        <v>77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</row>
    <row r="28" spans="1:14" s="12" customFormat="1">
      <c r="A28" s="106">
        <v>3</v>
      </c>
      <c r="B28" s="111" t="s">
        <v>23</v>
      </c>
      <c r="C28" s="117">
        <f>C29</f>
        <v>584253</v>
      </c>
      <c r="D28" s="117">
        <f t="shared" ref="D28:L28" si="7">D29</f>
        <v>0</v>
      </c>
      <c r="E28" s="117">
        <f t="shared" si="7"/>
        <v>0</v>
      </c>
      <c r="F28" s="117">
        <f t="shared" si="7"/>
        <v>0</v>
      </c>
      <c r="G28" s="117">
        <f t="shared" si="7"/>
        <v>0</v>
      </c>
      <c r="H28" s="117">
        <f t="shared" si="7"/>
        <v>0</v>
      </c>
      <c r="I28" s="117">
        <f t="shared" si="7"/>
        <v>0</v>
      </c>
      <c r="J28" s="117">
        <f t="shared" si="7"/>
        <v>0</v>
      </c>
      <c r="K28" s="117">
        <f t="shared" si="7"/>
        <v>0</v>
      </c>
      <c r="L28" s="117">
        <f t="shared" si="7"/>
        <v>0</v>
      </c>
    </row>
    <row r="29" spans="1:14" s="12" customFormat="1">
      <c r="A29" s="106">
        <v>32</v>
      </c>
      <c r="B29" s="111" t="s">
        <v>28</v>
      </c>
      <c r="C29" s="115">
        <f>SUM(C30:C32)</f>
        <v>584253</v>
      </c>
      <c r="D29" s="115">
        <f>SUM(D30:D32)</f>
        <v>0</v>
      </c>
      <c r="E29" s="115">
        <f>SUM(E30:E32)</f>
        <v>0</v>
      </c>
      <c r="F29" s="115">
        <f>SUM(F30:F32)</f>
        <v>0</v>
      </c>
      <c r="G29" s="115"/>
      <c r="H29" s="115"/>
      <c r="I29" s="115"/>
      <c r="J29" s="115"/>
      <c r="K29" s="115"/>
      <c r="L29" s="115"/>
    </row>
    <row r="30" spans="1:14">
      <c r="A30" s="113">
        <v>321</v>
      </c>
      <c r="B30" s="107" t="s">
        <v>29</v>
      </c>
      <c r="C30" s="116">
        <v>429359</v>
      </c>
      <c r="D30" s="116"/>
      <c r="E30" s="116"/>
      <c r="F30" s="116"/>
      <c r="G30" s="116">
        <v>429359</v>
      </c>
      <c r="H30" s="116"/>
      <c r="I30" s="116"/>
      <c r="J30" s="116"/>
      <c r="K30" s="116">
        <v>0</v>
      </c>
      <c r="L30" s="116">
        <v>0</v>
      </c>
    </row>
    <row r="31" spans="1:14">
      <c r="A31" s="113">
        <v>322</v>
      </c>
      <c r="B31" s="107" t="s">
        <v>30</v>
      </c>
      <c r="C31" s="116">
        <v>82472</v>
      </c>
      <c r="D31" s="116"/>
      <c r="E31" s="116"/>
      <c r="F31" s="116"/>
      <c r="G31" s="116">
        <v>82472</v>
      </c>
      <c r="H31" s="116"/>
      <c r="I31" s="116"/>
      <c r="J31" s="116"/>
      <c r="K31" s="116"/>
      <c r="L31" s="116"/>
    </row>
    <row r="32" spans="1:14">
      <c r="A32" s="113">
        <v>323</v>
      </c>
      <c r="B32" s="107" t="s">
        <v>31</v>
      </c>
      <c r="C32" s="116">
        <v>72422</v>
      </c>
      <c r="D32" s="116"/>
      <c r="E32" s="116"/>
      <c r="F32" s="116"/>
      <c r="G32" s="116">
        <v>72422</v>
      </c>
      <c r="H32" s="116"/>
      <c r="I32" s="116"/>
      <c r="J32" s="116"/>
      <c r="K32" s="116"/>
      <c r="L32" s="116"/>
      <c r="N32" s="122"/>
    </row>
    <row r="33" spans="1:14">
      <c r="A33" s="113"/>
      <c r="B33" s="107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N33" s="122"/>
    </row>
    <row r="34" spans="1:14">
      <c r="A34" s="113"/>
      <c r="B34" s="107"/>
      <c r="C34" s="116"/>
      <c r="D34" s="116"/>
      <c r="E34" s="116"/>
      <c r="F34" s="116"/>
      <c r="G34" s="116"/>
      <c r="H34" s="116"/>
      <c r="I34" s="116"/>
      <c r="J34" s="116"/>
      <c r="K34" s="116"/>
      <c r="L34" s="116"/>
    </row>
    <row r="35" spans="1:14">
      <c r="A35" s="113"/>
      <c r="B35" s="107"/>
      <c r="C35" s="116"/>
      <c r="D35" s="116"/>
      <c r="E35" s="116"/>
      <c r="F35" s="116"/>
      <c r="G35" s="116"/>
      <c r="H35" s="116"/>
      <c r="I35" s="116"/>
      <c r="J35" s="116"/>
      <c r="K35" s="116"/>
      <c r="L35" s="116"/>
    </row>
    <row r="36" spans="1:14">
      <c r="A36" s="106" t="s">
        <v>45</v>
      </c>
      <c r="B36" s="114" t="s">
        <v>76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</row>
    <row r="37" spans="1:14" s="12" customFormat="1" ht="12.75" customHeight="1">
      <c r="A37" s="106">
        <v>3</v>
      </c>
      <c r="B37" s="111" t="s">
        <v>23</v>
      </c>
      <c r="C37" s="117">
        <f>SUM(C39)</f>
        <v>10000</v>
      </c>
      <c r="D37" s="117">
        <f t="shared" ref="D37:L37" si="8">SUM(D39)</f>
        <v>0</v>
      </c>
      <c r="E37" s="117">
        <f t="shared" si="8"/>
        <v>0</v>
      </c>
      <c r="F37" s="117">
        <f t="shared" si="8"/>
        <v>0</v>
      </c>
      <c r="G37" s="117">
        <f t="shared" si="8"/>
        <v>10000</v>
      </c>
      <c r="H37" s="117">
        <f t="shared" si="8"/>
        <v>0</v>
      </c>
      <c r="I37" s="117">
        <f t="shared" si="8"/>
        <v>0</v>
      </c>
      <c r="J37" s="117">
        <f t="shared" si="8"/>
        <v>0</v>
      </c>
      <c r="K37" s="117">
        <f t="shared" si="8"/>
        <v>0</v>
      </c>
      <c r="L37" s="117">
        <f t="shared" si="8"/>
        <v>0</v>
      </c>
    </row>
    <row r="38" spans="1:14" s="12" customFormat="1">
      <c r="A38" s="106">
        <v>32</v>
      </c>
      <c r="B38" s="111" t="s">
        <v>28</v>
      </c>
      <c r="C38" s="115">
        <f>SUM(C39:C39)</f>
        <v>10000</v>
      </c>
      <c r="D38" s="115">
        <f>SUM(D39:D39)</f>
        <v>0</v>
      </c>
      <c r="E38" s="115">
        <f>SUM(E39:E39)</f>
        <v>0</v>
      </c>
      <c r="F38" s="115">
        <f>SUM(F39:F39)</f>
        <v>0</v>
      </c>
      <c r="G38" s="115">
        <v>10000</v>
      </c>
      <c r="H38" s="115"/>
      <c r="I38" s="115"/>
      <c r="J38" s="115"/>
      <c r="K38" s="115"/>
      <c r="L38" s="115"/>
    </row>
    <row r="39" spans="1:14">
      <c r="A39" s="113">
        <v>322</v>
      </c>
      <c r="B39" s="107" t="s">
        <v>30</v>
      </c>
      <c r="C39" s="116">
        <v>10000</v>
      </c>
      <c r="D39" s="116"/>
      <c r="E39" s="116"/>
      <c r="F39" s="116"/>
      <c r="G39" s="116">
        <v>10000</v>
      </c>
      <c r="H39" s="116"/>
      <c r="I39" s="116"/>
      <c r="J39" s="116"/>
      <c r="K39" s="116"/>
      <c r="L39" s="116"/>
    </row>
    <row r="40" spans="1:14">
      <c r="A40" s="118"/>
      <c r="B40" s="119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N40" s="122"/>
    </row>
    <row r="41" spans="1:14" ht="25.5">
      <c r="A41" s="106" t="s">
        <v>45</v>
      </c>
      <c r="B41" s="114" t="s">
        <v>75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N41" s="122"/>
    </row>
    <row r="42" spans="1:14">
      <c r="A42" s="106">
        <v>3</v>
      </c>
      <c r="B42" s="111" t="s">
        <v>23</v>
      </c>
      <c r="C42" s="117">
        <f>C43</f>
        <v>5475</v>
      </c>
      <c r="D42" s="117">
        <f t="shared" ref="D42:L42" si="9">D43</f>
        <v>0</v>
      </c>
      <c r="E42" s="117">
        <f t="shared" si="9"/>
        <v>0</v>
      </c>
      <c r="F42" s="117">
        <f t="shared" si="9"/>
        <v>0</v>
      </c>
      <c r="G42" s="117">
        <f t="shared" si="9"/>
        <v>5475</v>
      </c>
      <c r="H42" s="117">
        <f t="shared" si="9"/>
        <v>0</v>
      </c>
      <c r="I42" s="117">
        <f t="shared" si="9"/>
        <v>0</v>
      </c>
      <c r="J42" s="117">
        <f t="shared" si="9"/>
        <v>0</v>
      </c>
      <c r="K42" s="117">
        <f t="shared" si="9"/>
        <v>5475</v>
      </c>
      <c r="L42" s="117">
        <f t="shared" si="9"/>
        <v>0</v>
      </c>
    </row>
    <row r="43" spans="1:14">
      <c r="A43" s="106">
        <v>32</v>
      </c>
      <c r="B43" s="111" t="s">
        <v>28</v>
      </c>
      <c r="C43" s="115">
        <f>SUM(C44:C44)</f>
        <v>5475</v>
      </c>
      <c r="D43" s="115">
        <f>SUM(D44:D44)</f>
        <v>0</v>
      </c>
      <c r="E43" s="115">
        <f>SUM(E44:E44)</f>
        <v>0</v>
      </c>
      <c r="F43" s="115">
        <f>SUM(F44:F44)</f>
        <v>0</v>
      </c>
      <c r="G43" s="115">
        <v>5475</v>
      </c>
      <c r="H43" s="115"/>
      <c r="I43" s="115"/>
      <c r="J43" s="115"/>
      <c r="K43" s="115">
        <v>5475</v>
      </c>
      <c r="L43" s="115">
        <v>0</v>
      </c>
    </row>
    <row r="44" spans="1:14">
      <c r="A44" s="113">
        <v>321</v>
      </c>
      <c r="B44" s="107" t="s">
        <v>29</v>
      </c>
      <c r="C44" s="116">
        <v>5475</v>
      </c>
      <c r="D44" s="116"/>
      <c r="E44" s="116"/>
      <c r="F44" s="116"/>
      <c r="G44" s="116">
        <v>5475</v>
      </c>
      <c r="H44" s="116"/>
      <c r="I44" s="116"/>
      <c r="J44" s="116"/>
      <c r="K44" s="116">
        <v>5475</v>
      </c>
      <c r="L44" s="116">
        <v>0</v>
      </c>
    </row>
    <row r="45" spans="1:14">
      <c r="A45" s="113"/>
      <c r="B45" s="107"/>
      <c r="C45" s="116"/>
      <c r="D45" s="116"/>
      <c r="E45" s="116"/>
      <c r="F45" s="116"/>
      <c r="G45" s="116"/>
      <c r="H45" s="116"/>
      <c r="I45" s="116"/>
      <c r="J45" s="116"/>
      <c r="K45" s="116"/>
      <c r="L45" s="116"/>
    </row>
    <row r="46" spans="1:14">
      <c r="A46" s="118"/>
      <c r="B46" s="119"/>
      <c r="C46" s="120"/>
      <c r="D46" s="120"/>
      <c r="E46" s="120"/>
      <c r="F46" s="120"/>
      <c r="G46" s="120"/>
      <c r="H46" s="120"/>
      <c r="I46" s="120"/>
      <c r="J46" s="120"/>
      <c r="K46" s="120"/>
      <c r="L46" s="120"/>
    </row>
    <row r="47" spans="1:14" ht="38.25">
      <c r="A47" s="106" t="s">
        <v>45</v>
      </c>
      <c r="B47" s="114" t="s">
        <v>74</v>
      </c>
      <c r="C47" s="115"/>
      <c r="D47" s="115"/>
      <c r="E47" s="115"/>
      <c r="F47" s="115"/>
      <c r="G47" s="115"/>
      <c r="H47" s="115"/>
      <c r="I47" s="115"/>
      <c r="J47" s="115"/>
      <c r="K47" s="115"/>
      <c r="L47" s="115"/>
    </row>
    <row r="48" spans="1:14">
      <c r="A48" s="106">
        <v>3</v>
      </c>
      <c r="B48" s="111" t="s">
        <v>23</v>
      </c>
      <c r="C48" s="117">
        <f>C49</f>
        <v>60000</v>
      </c>
      <c r="D48" s="117">
        <f t="shared" ref="D48:L48" si="10">D49</f>
        <v>0</v>
      </c>
      <c r="E48" s="117">
        <f t="shared" si="10"/>
        <v>0</v>
      </c>
      <c r="F48" s="117">
        <f t="shared" si="10"/>
        <v>0</v>
      </c>
      <c r="G48" s="117">
        <f t="shared" si="10"/>
        <v>60000</v>
      </c>
      <c r="H48" s="117">
        <f t="shared" si="10"/>
        <v>0</v>
      </c>
      <c r="I48" s="117">
        <f t="shared" si="10"/>
        <v>0</v>
      </c>
      <c r="J48" s="117">
        <f t="shared" si="10"/>
        <v>0</v>
      </c>
      <c r="K48" s="117">
        <f t="shared" si="10"/>
        <v>60000</v>
      </c>
      <c r="L48" s="117">
        <f t="shared" si="10"/>
        <v>60000</v>
      </c>
    </row>
    <row r="49" spans="1:12">
      <c r="A49" s="106">
        <v>32</v>
      </c>
      <c r="B49" s="111" t="s">
        <v>28</v>
      </c>
      <c r="C49" s="115">
        <f>SUM(C50:C50)</f>
        <v>60000</v>
      </c>
      <c r="D49" s="115">
        <f>SUM(D50:D50)</f>
        <v>0</v>
      </c>
      <c r="E49" s="115">
        <f>SUM(E50:E50)</f>
        <v>0</v>
      </c>
      <c r="F49" s="115">
        <f>SUM(F50:F50)</f>
        <v>0</v>
      </c>
      <c r="G49" s="115">
        <v>60000</v>
      </c>
      <c r="H49" s="115"/>
      <c r="I49" s="115"/>
      <c r="J49" s="115"/>
      <c r="K49" s="115">
        <v>60000</v>
      </c>
      <c r="L49" s="115">
        <v>60000</v>
      </c>
    </row>
    <row r="50" spans="1:12">
      <c r="A50" s="113">
        <v>322</v>
      </c>
      <c r="B50" s="107" t="s">
        <v>30</v>
      </c>
      <c r="C50" s="116">
        <v>60000</v>
      </c>
      <c r="D50" s="116"/>
      <c r="E50" s="116"/>
      <c r="F50" s="116"/>
      <c r="G50" s="116">
        <v>60000</v>
      </c>
      <c r="H50" s="116"/>
      <c r="I50" s="116"/>
      <c r="J50" s="116"/>
      <c r="K50" s="116">
        <v>60000</v>
      </c>
      <c r="L50" s="116">
        <v>60000</v>
      </c>
    </row>
    <row r="51" spans="1:12">
      <c r="A51" s="85"/>
      <c r="B51" s="15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>
      <c r="A52" s="85"/>
      <c r="B52" s="15" t="s">
        <v>73</v>
      </c>
      <c r="C52" s="9"/>
      <c r="D52" s="122"/>
      <c r="E52" s="9"/>
      <c r="F52" s="9"/>
      <c r="G52" s="9"/>
      <c r="H52" s="9"/>
      <c r="I52" s="9"/>
      <c r="J52" s="9"/>
      <c r="K52" s="9"/>
      <c r="L52" s="9"/>
    </row>
    <row r="53" spans="1:12">
      <c r="A53" s="85"/>
      <c r="B53" s="15" t="s">
        <v>61</v>
      </c>
      <c r="C53" s="9"/>
      <c r="D53" s="9"/>
      <c r="E53" s="9"/>
      <c r="F53" s="9"/>
      <c r="G53" s="9" t="s">
        <v>63</v>
      </c>
      <c r="H53" s="9"/>
      <c r="I53" s="9"/>
      <c r="J53" s="9"/>
      <c r="K53" s="9"/>
      <c r="L53" s="9"/>
    </row>
    <row r="54" spans="1:12">
      <c r="A54" s="85"/>
      <c r="B54" s="15" t="s">
        <v>62</v>
      </c>
      <c r="C54" s="9"/>
      <c r="D54" s="9"/>
      <c r="E54" s="9"/>
      <c r="F54" s="9"/>
      <c r="G54" s="9" t="s">
        <v>64</v>
      </c>
      <c r="H54" s="9"/>
      <c r="I54" s="9"/>
      <c r="J54" s="9"/>
      <c r="K54" s="9"/>
      <c r="L54" s="9"/>
    </row>
    <row r="55" spans="1:12">
      <c r="A55" s="85"/>
      <c r="B55" s="15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>
      <c r="A56" s="85"/>
      <c r="B56" s="15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>
      <c r="A57" s="85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>
      <c r="A58" s="85"/>
      <c r="B58" s="15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>
      <c r="A59" s="85"/>
      <c r="B59" s="15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>
      <c r="A60" s="85"/>
      <c r="B60" s="15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>
      <c r="A61" s="85"/>
      <c r="B61" s="15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>
      <c r="A62" s="85"/>
      <c r="B62" s="15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>
      <c r="A63" s="85"/>
      <c r="B63" s="15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>
      <c r="A64" s="85"/>
      <c r="B64" s="15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>
      <c r="A65" s="85"/>
      <c r="B65" s="15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>
      <c r="A66" s="85"/>
      <c r="B66" s="15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>
      <c r="A67" s="85"/>
      <c r="B67" s="15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>
      <c r="A68" s="85"/>
      <c r="B68" s="15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>
      <c r="A69" s="85"/>
      <c r="B69" s="15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>
      <c r="A70" s="85"/>
      <c r="B70" s="15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>
      <c r="A71" s="85"/>
      <c r="B71" s="15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>
      <c r="A72" s="85"/>
      <c r="B72" s="15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>
      <c r="A73" s="85"/>
      <c r="B73" s="15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>
      <c r="A74" s="85"/>
      <c r="B74" s="15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>
      <c r="A75" s="85"/>
      <c r="B75" s="15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>
      <c r="A76" s="85"/>
      <c r="B76" s="15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>
      <c r="A77" s="85"/>
      <c r="B77" s="15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>
      <c r="A78" s="85"/>
      <c r="B78" s="15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>
      <c r="A79" s="85"/>
      <c r="B79" s="15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>
      <c r="A80" s="85"/>
      <c r="B80" s="15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>
      <c r="A81" s="85"/>
      <c r="B81" s="15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>
      <c r="A82" s="85"/>
      <c r="B82" s="15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>
      <c r="A83" s="85"/>
      <c r="B83" s="15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>
      <c r="A84" s="85"/>
      <c r="B84" s="15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>
      <c r="A85" s="85"/>
      <c r="B85" s="15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>
      <c r="A86" s="85"/>
      <c r="B86" s="15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>
      <c r="A87" s="85"/>
      <c r="B87" s="15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>
      <c r="A88" s="85"/>
      <c r="B88" s="15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>
      <c r="A89" s="85"/>
      <c r="B89" s="15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>
      <c r="A90" s="85"/>
      <c r="B90" s="15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>
      <c r="A91" s="85"/>
      <c r="B91" s="15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>
      <c r="A92" s="85"/>
      <c r="B92" s="15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>
      <c r="A93" s="85"/>
      <c r="B93" s="15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>
      <c r="A94" s="85"/>
      <c r="B94" s="15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>
      <c r="A95" s="85"/>
      <c r="B95" s="15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>
      <c r="A96" s="85"/>
      <c r="B96" s="15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>
      <c r="A97" s="85"/>
      <c r="B97" s="15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>
      <c r="A98" s="85"/>
      <c r="B98" s="15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>
      <c r="A99" s="85"/>
      <c r="B99" s="15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>
      <c r="A100" s="85"/>
      <c r="B100" s="15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>
      <c r="A101" s="85"/>
      <c r="B101" s="15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>
      <c r="A102" s="85"/>
      <c r="B102" s="15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>
      <c r="A103" s="85"/>
      <c r="B103" s="15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>
      <c r="A104" s="85"/>
      <c r="B104" s="15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>
      <c r="A105" s="85"/>
      <c r="B105" s="15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>
      <c r="A106" s="85"/>
      <c r="B106" s="15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>
      <c r="A107" s="85"/>
      <c r="B107" s="15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>
      <c r="A108" s="85"/>
      <c r="B108" s="15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>
      <c r="A109" s="85"/>
      <c r="B109" s="15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>
      <c r="A110" s="85"/>
      <c r="B110" s="15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>
      <c r="A111" s="85"/>
      <c r="B111" s="15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>
      <c r="A112" s="85"/>
      <c r="B112" s="15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>
      <c r="A113" s="85"/>
      <c r="B113" s="15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1:12">
      <c r="A114" s="85"/>
      <c r="B114" s="15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>
      <c r="A115" s="85"/>
      <c r="B115" s="15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>
      <c r="A116" s="85"/>
      <c r="B116" s="15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>
      <c r="A117" s="85"/>
      <c r="B117" s="15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1:12">
      <c r="A118" s="85"/>
      <c r="B118" s="15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>
      <c r="A119" s="85"/>
      <c r="B119" s="15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>
      <c r="A120" s="85"/>
      <c r="B120" s="15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>
      <c r="A121" s="85"/>
      <c r="B121" s="15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1:12">
      <c r="A122" s="85"/>
      <c r="B122" s="15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1:12">
      <c r="A123" s="85"/>
      <c r="B123" s="15"/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1:12">
      <c r="A124" s="85"/>
      <c r="B124" s="15"/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>
      <c r="A125" s="85"/>
      <c r="B125" s="15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1:12">
      <c r="A126" s="85"/>
      <c r="B126" s="15"/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>
      <c r="A127" s="85"/>
      <c r="B127" s="15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1:12">
      <c r="A128" s="85"/>
      <c r="B128" s="15"/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1:12">
      <c r="A129" s="85"/>
      <c r="B129" s="15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>
      <c r="A130" s="85"/>
      <c r="B130" s="15"/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>
      <c r="A131" s="85"/>
      <c r="B131" s="15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2">
      <c r="A132" s="85"/>
      <c r="B132" s="15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>
      <c r="A133" s="85"/>
      <c r="B133" s="15"/>
      <c r="C133" s="9"/>
      <c r="D133" s="9"/>
      <c r="E133" s="9"/>
      <c r="F133" s="9"/>
      <c r="G133" s="9"/>
      <c r="H133" s="9"/>
      <c r="I133" s="9"/>
      <c r="J133" s="9"/>
      <c r="K133" s="9"/>
      <c r="L133" s="9"/>
    </row>
    <row r="134" spans="1:12">
      <c r="A134" s="85"/>
      <c r="B134" s="15"/>
      <c r="C134" s="9"/>
      <c r="D134" s="9"/>
      <c r="E134" s="9"/>
      <c r="F134" s="9"/>
      <c r="G134" s="9"/>
      <c r="H134" s="9"/>
      <c r="I134" s="9"/>
      <c r="J134" s="9"/>
      <c r="K134" s="9"/>
      <c r="L134" s="9"/>
    </row>
    <row r="135" spans="1:12">
      <c r="A135" s="85"/>
      <c r="B135" s="15"/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6" spans="1:12">
      <c r="A136" s="85"/>
      <c r="B136" s="15"/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>
      <c r="A137" s="85"/>
      <c r="B137" s="15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1:12">
      <c r="A138" s="85"/>
      <c r="B138" s="15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pans="1:12">
      <c r="A139" s="85"/>
      <c r="B139" s="15"/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>
      <c r="A140" s="85"/>
      <c r="B140" s="15"/>
      <c r="C140" s="9"/>
      <c r="D140" s="9"/>
      <c r="E140" s="9"/>
      <c r="F140" s="9"/>
      <c r="G140" s="9"/>
      <c r="H140" s="9"/>
      <c r="I140" s="9"/>
      <c r="J140" s="9"/>
      <c r="K140" s="9"/>
      <c r="L140" s="9"/>
    </row>
    <row r="141" spans="1:12">
      <c r="A141" s="85"/>
      <c r="B141" s="15"/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>
      <c r="A142" s="85"/>
      <c r="B142" s="15"/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1:12">
      <c r="A143" s="85"/>
      <c r="B143" s="15"/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>
      <c r="A144" s="85"/>
      <c r="B144" s="15"/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1:12">
      <c r="A145" s="85"/>
      <c r="B145" s="15"/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>
      <c r="A146" s="85"/>
      <c r="B146" s="15"/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1:12">
      <c r="A147" s="85"/>
      <c r="B147" s="15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1:12">
      <c r="A148" s="85"/>
      <c r="B148" s="15"/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1:12">
      <c r="A149" s="85"/>
      <c r="B149" s="15"/>
      <c r="C149" s="9"/>
      <c r="D149" s="9"/>
      <c r="E149" s="9"/>
      <c r="F149" s="9"/>
      <c r="G149" s="9"/>
      <c r="H149" s="9"/>
      <c r="I149" s="9"/>
      <c r="J149" s="9"/>
      <c r="K149" s="9"/>
      <c r="L149" s="9"/>
    </row>
    <row r="150" spans="1:12">
      <c r="A150" s="85"/>
      <c r="B150" s="15"/>
      <c r="C150" s="9"/>
      <c r="D150" s="9"/>
      <c r="E150" s="9"/>
      <c r="F150" s="9"/>
      <c r="G150" s="9"/>
      <c r="H150" s="9"/>
      <c r="I150" s="9"/>
      <c r="J150" s="9"/>
      <c r="K150" s="9"/>
      <c r="L150" s="9"/>
    </row>
    <row r="151" spans="1:12">
      <c r="A151" s="85"/>
      <c r="B151" s="15"/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>
      <c r="A152" s="85"/>
      <c r="B152" s="15"/>
      <c r="C152" s="9"/>
      <c r="D152" s="9"/>
      <c r="E152" s="9"/>
      <c r="F152" s="9"/>
      <c r="G152" s="9"/>
      <c r="H152" s="9"/>
      <c r="I152" s="9"/>
      <c r="J152" s="9"/>
      <c r="K152" s="9"/>
      <c r="L152" s="9"/>
    </row>
    <row r="153" spans="1:12">
      <c r="A153" s="85"/>
      <c r="B153" s="15"/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1:12">
      <c r="A154" s="85"/>
      <c r="B154" s="15"/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>
      <c r="A155" s="85"/>
      <c r="B155" s="15"/>
      <c r="C155" s="9"/>
      <c r="D155" s="9"/>
      <c r="E155" s="9"/>
      <c r="F155" s="9"/>
      <c r="G155" s="9"/>
      <c r="H155" s="9"/>
      <c r="I155" s="9"/>
      <c r="J155" s="9"/>
      <c r="K155" s="9"/>
      <c r="L155" s="9"/>
    </row>
    <row r="156" spans="1:12">
      <c r="A156" s="85"/>
      <c r="B156" s="15"/>
      <c r="C156" s="9"/>
      <c r="D156" s="9"/>
      <c r="E156" s="9"/>
      <c r="F156" s="9"/>
      <c r="G156" s="9"/>
      <c r="H156" s="9"/>
      <c r="I156" s="9"/>
      <c r="J156" s="9"/>
      <c r="K156" s="9"/>
      <c r="L156" s="9"/>
    </row>
    <row r="157" spans="1:12">
      <c r="A157" s="85"/>
      <c r="B157" s="15"/>
      <c r="C157" s="9"/>
      <c r="D157" s="9"/>
      <c r="E157" s="9"/>
      <c r="F157" s="9"/>
      <c r="G157" s="9"/>
      <c r="H157" s="9"/>
      <c r="I157" s="9"/>
      <c r="J157" s="9"/>
      <c r="K157" s="9"/>
      <c r="L157" s="9"/>
    </row>
    <row r="158" spans="1:12">
      <c r="A158" s="85"/>
      <c r="B158" s="15"/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>
      <c r="A159" s="85"/>
      <c r="B159" s="15"/>
      <c r="C159" s="9"/>
      <c r="D159" s="9"/>
      <c r="E159" s="9"/>
      <c r="F159" s="9"/>
      <c r="G159" s="9"/>
      <c r="H159" s="9"/>
      <c r="I159" s="9"/>
      <c r="J159" s="9"/>
      <c r="K159" s="9"/>
      <c r="L159" s="9"/>
    </row>
    <row r="160" spans="1:12">
      <c r="A160" s="85"/>
      <c r="B160" s="15"/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1:12">
      <c r="A161" s="85"/>
      <c r="B161" s="15"/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>
      <c r="A162" s="85"/>
      <c r="B162" s="15"/>
      <c r="C162" s="9"/>
      <c r="D162" s="9"/>
      <c r="E162" s="9"/>
      <c r="F162" s="9"/>
      <c r="G162" s="9"/>
      <c r="H162" s="9"/>
      <c r="I162" s="9"/>
      <c r="J162" s="9"/>
      <c r="K162" s="9"/>
      <c r="L162" s="9"/>
    </row>
    <row r="163" spans="1:12">
      <c r="A163" s="85"/>
      <c r="B163" s="15"/>
      <c r="C163" s="9"/>
      <c r="D163" s="9"/>
      <c r="E163" s="9"/>
      <c r="F163" s="9"/>
      <c r="G163" s="9"/>
      <c r="H163" s="9"/>
      <c r="I163" s="9"/>
      <c r="J163" s="9"/>
      <c r="K163" s="9"/>
      <c r="L163" s="9"/>
    </row>
    <row r="164" spans="1:12">
      <c r="A164" s="85"/>
      <c r="B164" s="15"/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>
      <c r="A165" s="85"/>
      <c r="B165" s="15"/>
      <c r="C165" s="9"/>
      <c r="D165" s="9"/>
      <c r="E165" s="9"/>
      <c r="F165" s="9"/>
      <c r="G165" s="9"/>
      <c r="H165" s="9"/>
      <c r="I165" s="9"/>
      <c r="J165" s="9"/>
      <c r="K165" s="9"/>
      <c r="L165" s="9"/>
    </row>
    <row r="166" spans="1:12">
      <c r="A166" s="85"/>
      <c r="B166" s="15"/>
      <c r="C166" s="9"/>
      <c r="D166" s="9"/>
      <c r="E166" s="9"/>
      <c r="F166" s="9"/>
      <c r="G166" s="9"/>
      <c r="H166" s="9"/>
      <c r="I166" s="9"/>
      <c r="J166" s="9"/>
      <c r="K166" s="9"/>
      <c r="L166" s="9"/>
    </row>
    <row r="167" spans="1:12">
      <c r="A167" s="85"/>
      <c r="B167" s="15"/>
      <c r="C167" s="9"/>
      <c r="D167" s="9"/>
      <c r="E167" s="9"/>
      <c r="F167" s="9"/>
      <c r="G167" s="9"/>
      <c r="H167" s="9"/>
      <c r="I167" s="9"/>
      <c r="J167" s="9"/>
      <c r="K167" s="9"/>
      <c r="L167" s="9"/>
    </row>
    <row r="168" spans="1:12">
      <c r="A168" s="85"/>
      <c r="B168" s="15"/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>
      <c r="A169" s="85"/>
      <c r="B169" s="15"/>
      <c r="C169" s="9"/>
      <c r="D169" s="9"/>
      <c r="E169" s="9"/>
      <c r="F169" s="9"/>
      <c r="G169" s="9"/>
      <c r="H169" s="9"/>
      <c r="I169" s="9"/>
      <c r="J169" s="9"/>
      <c r="K169" s="9"/>
      <c r="L169" s="9"/>
    </row>
    <row r="170" spans="1:12">
      <c r="A170" s="85"/>
      <c r="B170" s="15"/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>
      <c r="A171" s="85"/>
      <c r="B171" s="15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1:12">
      <c r="A172" s="85"/>
      <c r="B172" s="15"/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>
      <c r="A173" s="85"/>
      <c r="B173" s="15"/>
      <c r="C173" s="9"/>
      <c r="D173" s="9"/>
      <c r="E173" s="9"/>
      <c r="F173" s="9"/>
      <c r="G173" s="9"/>
      <c r="H173" s="9"/>
      <c r="I173" s="9"/>
      <c r="J173" s="9"/>
      <c r="K173" s="9"/>
      <c r="L173" s="9"/>
    </row>
    <row r="174" spans="1:12">
      <c r="A174" s="85"/>
      <c r="B174" s="15"/>
      <c r="C174" s="9"/>
      <c r="D174" s="9"/>
      <c r="E174" s="9"/>
      <c r="F174" s="9"/>
      <c r="G174" s="9"/>
      <c r="H174" s="9"/>
      <c r="I174" s="9"/>
      <c r="J174" s="9"/>
      <c r="K174" s="9"/>
      <c r="L174" s="9"/>
    </row>
    <row r="175" spans="1:12">
      <c r="A175" s="85"/>
      <c r="B175" s="15"/>
      <c r="C175" s="9"/>
      <c r="D175" s="9"/>
      <c r="E175" s="9"/>
      <c r="F175" s="9"/>
      <c r="G175" s="9"/>
      <c r="H175" s="9"/>
      <c r="I175" s="9"/>
      <c r="J175" s="9"/>
      <c r="K175" s="9"/>
      <c r="L175" s="9"/>
    </row>
    <row r="176" spans="1:12">
      <c r="A176" s="85"/>
      <c r="B176" s="15"/>
      <c r="C176" s="9"/>
      <c r="D176" s="9"/>
      <c r="E176" s="9"/>
      <c r="F176" s="9"/>
      <c r="G176" s="9"/>
      <c r="H176" s="9"/>
      <c r="I176" s="9"/>
      <c r="J176" s="9"/>
      <c r="K176" s="9"/>
      <c r="L176" s="9"/>
    </row>
    <row r="177" spans="1:12">
      <c r="A177" s="85"/>
      <c r="B177" s="15"/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>
      <c r="A178" s="85"/>
      <c r="B178" s="15"/>
      <c r="C178" s="9"/>
      <c r="D178" s="9"/>
      <c r="E178" s="9"/>
      <c r="F178" s="9"/>
      <c r="G178" s="9"/>
      <c r="H178" s="9"/>
      <c r="I178" s="9"/>
      <c r="J178" s="9"/>
      <c r="K178" s="9"/>
      <c r="L178" s="9"/>
    </row>
    <row r="179" spans="1:12">
      <c r="A179" s="85"/>
      <c r="B179" s="15"/>
      <c r="C179" s="9"/>
      <c r="D179" s="9"/>
      <c r="E179" s="9"/>
      <c r="F179" s="9"/>
      <c r="G179" s="9"/>
      <c r="H179" s="9"/>
      <c r="I179" s="9"/>
      <c r="J179" s="9"/>
      <c r="K179" s="9"/>
      <c r="L179" s="9"/>
    </row>
    <row r="180" spans="1:12">
      <c r="A180" s="85"/>
      <c r="B180" s="15"/>
      <c r="C180" s="9"/>
      <c r="D180" s="9"/>
      <c r="E180" s="9"/>
      <c r="F180" s="9"/>
      <c r="G180" s="9"/>
      <c r="H180" s="9"/>
      <c r="I180" s="9"/>
      <c r="J180" s="9"/>
      <c r="K180" s="9"/>
      <c r="L180" s="9"/>
    </row>
    <row r="181" spans="1:12">
      <c r="A181" s="85"/>
      <c r="B181" s="15"/>
      <c r="C181" s="9"/>
      <c r="D181" s="9"/>
      <c r="E181" s="9"/>
      <c r="F181" s="9"/>
      <c r="G181" s="9"/>
      <c r="H181" s="9"/>
      <c r="I181" s="9"/>
      <c r="J181" s="9"/>
      <c r="K181" s="9"/>
      <c r="L181" s="9"/>
    </row>
    <row r="182" spans="1:12">
      <c r="A182" s="85"/>
      <c r="B182" s="15"/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>
      <c r="A183" s="85"/>
      <c r="B183" s="15"/>
      <c r="C183" s="9"/>
      <c r="D183" s="9"/>
      <c r="E183" s="9"/>
      <c r="F183" s="9"/>
      <c r="G183" s="9"/>
      <c r="H183" s="9"/>
      <c r="I183" s="9"/>
      <c r="J183" s="9"/>
      <c r="K183" s="9"/>
      <c r="L183" s="9"/>
    </row>
    <row r="184" spans="1:12">
      <c r="A184" s="85"/>
      <c r="B184" s="15"/>
      <c r="C184" s="9"/>
      <c r="D184" s="9"/>
      <c r="E184" s="9"/>
      <c r="F184" s="9"/>
      <c r="G184" s="9"/>
      <c r="H184" s="9"/>
      <c r="I184" s="9"/>
      <c r="J184" s="9"/>
      <c r="K184" s="9"/>
      <c r="L184" s="9"/>
    </row>
    <row r="185" spans="1:12">
      <c r="A185" s="85"/>
      <c r="B185" s="15"/>
      <c r="C185" s="9"/>
      <c r="D185" s="9"/>
      <c r="E185" s="9"/>
      <c r="F185" s="9"/>
      <c r="G185" s="9"/>
      <c r="H185" s="9"/>
      <c r="I185" s="9"/>
      <c r="J185" s="9"/>
      <c r="K185" s="9"/>
      <c r="L185" s="9"/>
    </row>
    <row r="186" spans="1:12">
      <c r="A186" s="85"/>
      <c r="B186" s="15"/>
      <c r="C186" s="9"/>
      <c r="D186" s="9"/>
      <c r="E186" s="9"/>
      <c r="F186" s="9"/>
      <c r="G186" s="9"/>
      <c r="H186" s="9"/>
      <c r="I186" s="9"/>
      <c r="J186" s="9"/>
      <c r="K186" s="9"/>
      <c r="L186" s="9"/>
    </row>
    <row r="187" spans="1:12">
      <c r="A187" s="85"/>
      <c r="B187" s="15"/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1:12">
      <c r="A188" s="85"/>
      <c r="B188" s="15"/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>
      <c r="A189" s="85"/>
      <c r="B189" s="15"/>
      <c r="C189" s="9"/>
      <c r="D189" s="9"/>
      <c r="E189" s="9"/>
      <c r="F189" s="9"/>
      <c r="G189" s="9"/>
      <c r="H189" s="9"/>
      <c r="I189" s="9"/>
      <c r="J189" s="9"/>
      <c r="K189" s="9"/>
      <c r="L189" s="9"/>
    </row>
    <row r="190" spans="1:12">
      <c r="A190" s="85"/>
      <c r="B190" s="15"/>
      <c r="C190" s="9"/>
      <c r="D190" s="9"/>
      <c r="E190" s="9"/>
      <c r="F190" s="9"/>
      <c r="G190" s="9"/>
      <c r="H190" s="9"/>
      <c r="I190" s="9"/>
      <c r="J190" s="9"/>
      <c r="K190" s="9"/>
      <c r="L190" s="9"/>
    </row>
    <row r="191" spans="1:12">
      <c r="A191" s="85"/>
      <c r="B191" s="15"/>
      <c r="C191" s="9"/>
      <c r="D191" s="9"/>
      <c r="E191" s="9"/>
      <c r="F191" s="9"/>
      <c r="G191" s="9"/>
      <c r="H191" s="9"/>
      <c r="I191" s="9"/>
      <c r="J191" s="9"/>
      <c r="K191" s="9"/>
      <c r="L191" s="9"/>
    </row>
    <row r="192" spans="1:12">
      <c r="A192" s="85"/>
      <c r="B192" s="15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>
      <c r="A193" s="85"/>
      <c r="B193" s="15"/>
      <c r="C193" s="9"/>
      <c r="D193" s="9"/>
      <c r="E193" s="9"/>
      <c r="F193" s="9"/>
      <c r="G193" s="9"/>
      <c r="H193" s="9"/>
      <c r="I193" s="9"/>
      <c r="J193" s="9"/>
      <c r="K193" s="9"/>
      <c r="L193" s="9"/>
    </row>
    <row r="194" spans="1:12">
      <c r="A194" s="85"/>
      <c r="B194" s="15"/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>
      <c r="A195" s="85"/>
      <c r="B195" s="15"/>
      <c r="C195" s="9"/>
      <c r="D195" s="9"/>
      <c r="E195" s="9"/>
      <c r="F195" s="9"/>
      <c r="G195" s="9"/>
      <c r="H195" s="9"/>
      <c r="I195" s="9"/>
      <c r="J195" s="9"/>
      <c r="K195" s="9"/>
      <c r="L195" s="9"/>
    </row>
    <row r="196" spans="1:12">
      <c r="A196" s="85"/>
      <c r="B196" s="15"/>
      <c r="C196" s="9"/>
      <c r="D196" s="9"/>
      <c r="E196" s="9"/>
      <c r="F196" s="9"/>
      <c r="G196" s="9"/>
      <c r="H196" s="9"/>
      <c r="I196" s="9"/>
      <c r="J196" s="9"/>
      <c r="K196" s="9"/>
      <c r="L196" s="9"/>
    </row>
    <row r="197" spans="1:12">
      <c r="A197" s="85"/>
      <c r="B197" s="15"/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>
      <c r="A198" s="85"/>
      <c r="B198" s="15"/>
      <c r="C198" s="9"/>
      <c r="D198" s="9"/>
      <c r="E198" s="9"/>
      <c r="F198" s="9"/>
      <c r="G198" s="9"/>
      <c r="H198" s="9"/>
      <c r="I198" s="9"/>
      <c r="J198" s="9"/>
      <c r="K198" s="9"/>
      <c r="L198" s="9"/>
    </row>
    <row r="199" spans="1:12">
      <c r="A199" s="85"/>
      <c r="B199" s="15"/>
      <c r="C199" s="9"/>
      <c r="D199" s="9"/>
      <c r="E199" s="9"/>
      <c r="F199" s="9"/>
      <c r="G199" s="9"/>
      <c r="H199" s="9"/>
      <c r="I199" s="9"/>
      <c r="J199" s="9"/>
      <c r="K199" s="9"/>
      <c r="L199" s="9"/>
    </row>
    <row r="200" spans="1:12">
      <c r="A200" s="85"/>
      <c r="B200" s="15"/>
      <c r="C200" s="9"/>
      <c r="D200" s="9"/>
      <c r="E200" s="9"/>
      <c r="F200" s="9"/>
      <c r="G200" s="9"/>
      <c r="H200" s="9"/>
      <c r="I200" s="9"/>
      <c r="J200" s="9"/>
      <c r="K200" s="9"/>
      <c r="L200" s="9"/>
    </row>
    <row r="201" spans="1:12">
      <c r="A201" s="85"/>
      <c r="B201" s="15"/>
      <c r="C201" s="9"/>
      <c r="D201" s="9"/>
      <c r="E201" s="9"/>
      <c r="F201" s="9"/>
      <c r="G201" s="9"/>
      <c r="H201" s="9"/>
      <c r="I201" s="9"/>
      <c r="J201" s="9"/>
      <c r="K201" s="9"/>
      <c r="L201" s="9"/>
    </row>
    <row r="202" spans="1:12">
      <c r="A202" s="85"/>
      <c r="B202" s="15"/>
      <c r="C202" s="9"/>
      <c r="D202" s="9"/>
      <c r="E202" s="9"/>
      <c r="F202" s="9"/>
      <c r="G202" s="9"/>
      <c r="H202" s="9"/>
      <c r="I202" s="9"/>
      <c r="J202" s="9"/>
      <c r="K202" s="9"/>
      <c r="L202" s="9"/>
    </row>
    <row r="203" spans="1:12">
      <c r="A203" s="85"/>
      <c r="B203" s="15"/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>
      <c r="A204" s="85"/>
      <c r="B204" s="15"/>
      <c r="C204" s="9"/>
      <c r="D204" s="9"/>
      <c r="E204" s="9"/>
      <c r="F204" s="9"/>
      <c r="G204" s="9"/>
      <c r="H204" s="9"/>
      <c r="I204" s="9"/>
      <c r="J204" s="9"/>
      <c r="K204" s="9"/>
      <c r="L204" s="9"/>
    </row>
    <row r="205" spans="1:12">
      <c r="A205" s="85"/>
      <c r="B205" s="15"/>
      <c r="C205" s="9"/>
      <c r="D205" s="9"/>
      <c r="E205" s="9"/>
      <c r="F205" s="9"/>
      <c r="G205" s="9"/>
      <c r="H205" s="9"/>
      <c r="I205" s="9"/>
      <c r="J205" s="9"/>
      <c r="K205" s="9"/>
      <c r="L205" s="9"/>
    </row>
    <row r="206" spans="1:12">
      <c r="A206" s="85"/>
      <c r="B206" s="15"/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>
      <c r="A207" s="85"/>
      <c r="B207" s="15"/>
      <c r="C207" s="9"/>
      <c r="D207" s="9"/>
      <c r="E207" s="9"/>
      <c r="F207" s="9"/>
      <c r="G207" s="9"/>
      <c r="H207" s="9"/>
      <c r="I207" s="9"/>
      <c r="J207" s="9"/>
      <c r="K207" s="9"/>
      <c r="L207" s="9"/>
    </row>
    <row r="208" spans="1:12">
      <c r="A208" s="85"/>
      <c r="B208" s="15"/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>
      <c r="A209" s="85"/>
      <c r="B209" s="15"/>
      <c r="C209" s="9"/>
      <c r="D209" s="9"/>
      <c r="E209" s="9"/>
      <c r="F209" s="9"/>
      <c r="G209" s="9"/>
      <c r="H209" s="9"/>
      <c r="I209" s="9"/>
      <c r="J209" s="9"/>
      <c r="K209" s="9"/>
      <c r="L209" s="9"/>
    </row>
    <row r="210" spans="1:12">
      <c r="A210" s="85"/>
      <c r="B210" s="15"/>
      <c r="C210" s="9"/>
      <c r="D210" s="9"/>
      <c r="E210" s="9"/>
      <c r="F210" s="9"/>
      <c r="G210" s="9"/>
      <c r="H210" s="9"/>
      <c r="I210" s="9"/>
      <c r="J210" s="9"/>
      <c r="K210" s="9"/>
      <c r="L210" s="9"/>
    </row>
    <row r="211" spans="1:12">
      <c r="A211" s="85"/>
      <c r="B211" s="15"/>
      <c r="C211" s="9"/>
      <c r="D211" s="9"/>
      <c r="E211" s="9"/>
      <c r="F211" s="9"/>
      <c r="G211" s="9"/>
      <c r="H211" s="9"/>
      <c r="I211" s="9"/>
      <c r="J211" s="9"/>
      <c r="K211" s="9"/>
      <c r="L211" s="9"/>
    </row>
    <row r="212" spans="1:12">
      <c r="A212" s="85"/>
      <c r="B212" s="15"/>
      <c r="C212" s="9"/>
      <c r="D212" s="9"/>
      <c r="E212" s="9"/>
      <c r="F212" s="9"/>
      <c r="G212" s="9"/>
      <c r="H212" s="9"/>
      <c r="I212" s="9"/>
      <c r="J212" s="9"/>
      <c r="K212" s="9"/>
      <c r="L212" s="9"/>
    </row>
    <row r="213" spans="1:12">
      <c r="A213" s="85"/>
      <c r="B213" s="15"/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>
      <c r="A214" s="85"/>
      <c r="B214" s="15"/>
      <c r="C214" s="9"/>
      <c r="D214" s="9"/>
      <c r="E214" s="9"/>
      <c r="F214" s="9"/>
      <c r="G214" s="9"/>
      <c r="H214" s="9"/>
      <c r="I214" s="9"/>
      <c r="J214" s="9"/>
      <c r="K214" s="9"/>
      <c r="L214" s="9"/>
    </row>
    <row r="215" spans="1:12">
      <c r="A215" s="85"/>
      <c r="B215" s="15"/>
      <c r="C215" s="9"/>
      <c r="D215" s="9"/>
      <c r="E215" s="9"/>
      <c r="F215" s="9"/>
      <c r="G215" s="9"/>
      <c r="H215" s="9"/>
      <c r="I215" s="9"/>
      <c r="J215" s="9"/>
      <c r="K215" s="9"/>
      <c r="L215" s="9"/>
    </row>
    <row r="216" spans="1:12">
      <c r="A216" s="85"/>
      <c r="B216" s="15"/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>
      <c r="A217" s="85"/>
      <c r="B217" s="15"/>
      <c r="C217" s="9"/>
      <c r="D217" s="9"/>
      <c r="E217" s="9"/>
      <c r="F217" s="9"/>
      <c r="G217" s="9"/>
      <c r="H217" s="9"/>
      <c r="I217" s="9"/>
      <c r="J217" s="9"/>
      <c r="K217" s="9"/>
      <c r="L217" s="9"/>
    </row>
    <row r="218" spans="1:12">
      <c r="A218" s="85"/>
      <c r="B218" s="15"/>
      <c r="C218" s="9"/>
      <c r="D218" s="9"/>
      <c r="E218" s="9"/>
      <c r="F218" s="9"/>
      <c r="G218" s="9"/>
      <c r="H218" s="9"/>
      <c r="I218" s="9"/>
      <c r="J218" s="9"/>
      <c r="K218" s="9"/>
      <c r="L218" s="9"/>
    </row>
    <row r="219" spans="1:12">
      <c r="A219" s="85"/>
      <c r="B219" s="15"/>
      <c r="C219" s="9"/>
      <c r="D219" s="9"/>
      <c r="E219" s="9"/>
      <c r="F219" s="9"/>
      <c r="G219" s="9"/>
      <c r="H219" s="9"/>
      <c r="I219" s="9"/>
      <c r="J219" s="9"/>
      <c r="K219" s="9"/>
      <c r="L219" s="9"/>
    </row>
    <row r="220" spans="1:12">
      <c r="A220" s="85"/>
      <c r="B220" s="15"/>
      <c r="C220" s="9"/>
      <c r="D220" s="9"/>
      <c r="E220" s="9"/>
      <c r="F220" s="9"/>
      <c r="G220" s="9"/>
      <c r="H220" s="9"/>
      <c r="I220" s="9"/>
      <c r="J220" s="9"/>
      <c r="K220" s="9"/>
      <c r="L220" s="9"/>
    </row>
    <row r="221" spans="1:12">
      <c r="A221" s="85"/>
      <c r="B221" s="15"/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>
      <c r="A222" s="85"/>
      <c r="B222" s="15"/>
      <c r="C222" s="9"/>
      <c r="D222" s="9"/>
      <c r="E222" s="9"/>
      <c r="F222" s="9"/>
      <c r="G222" s="9"/>
      <c r="H222" s="9"/>
      <c r="I222" s="9"/>
      <c r="J222" s="9"/>
      <c r="K222" s="9"/>
      <c r="L222" s="9"/>
    </row>
    <row r="223" spans="1:12">
      <c r="A223" s="85"/>
      <c r="B223" s="15"/>
      <c r="C223" s="9"/>
      <c r="D223" s="9"/>
      <c r="E223" s="9"/>
      <c r="F223" s="9"/>
      <c r="G223" s="9"/>
      <c r="H223" s="9"/>
      <c r="I223" s="9"/>
      <c r="J223" s="9"/>
      <c r="K223" s="9"/>
      <c r="L223" s="9"/>
    </row>
    <row r="224" spans="1:12">
      <c r="A224" s="85"/>
      <c r="B224" s="15"/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1:12">
      <c r="A225" s="85"/>
      <c r="B225" s="15"/>
      <c r="C225" s="9"/>
      <c r="D225" s="9"/>
      <c r="E225" s="9"/>
      <c r="F225" s="9"/>
      <c r="G225" s="9"/>
      <c r="H225" s="9"/>
      <c r="I225" s="9"/>
      <c r="J225" s="9"/>
      <c r="K225" s="9"/>
      <c r="L225" s="9"/>
    </row>
    <row r="226" spans="1:12">
      <c r="A226" s="85"/>
      <c r="B226" s="15"/>
      <c r="C226" s="9"/>
      <c r="D226" s="9"/>
      <c r="E226" s="9"/>
      <c r="F226" s="9"/>
      <c r="G226" s="9"/>
      <c r="H226" s="9"/>
      <c r="I226" s="9"/>
      <c r="J226" s="9"/>
      <c r="K226" s="9"/>
      <c r="L226" s="9"/>
    </row>
    <row r="227" spans="1:12">
      <c r="A227" s="85"/>
      <c r="B227" s="15"/>
      <c r="C227" s="9"/>
      <c r="D227" s="9"/>
      <c r="E227" s="9"/>
      <c r="F227" s="9"/>
      <c r="G227" s="9"/>
      <c r="H227" s="9"/>
      <c r="I227" s="9"/>
      <c r="J227" s="9"/>
      <c r="K227" s="9"/>
      <c r="L227" s="9"/>
    </row>
    <row r="228" spans="1:12">
      <c r="A228" s="85"/>
      <c r="B228" s="15"/>
      <c r="C228" s="9"/>
      <c r="D228" s="9"/>
      <c r="E228" s="9"/>
      <c r="F228" s="9"/>
      <c r="G228" s="9"/>
      <c r="H228" s="9"/>
      <c r="I228" s="9"/>
      <c r="J228" s="9"/>
      <c r="K228" s="9"/>
      <c r="L228" s="9"/>
    </row>
    <row r="229" spans="1:12">
      <c r="A229" s="85"/>
      <c r="B229" s="15"/>
      <c r="C229" s="9"/>
      <c r="D229" s="9"/>
      <c r="E229" s="9"/>
      <c r="F229" s="9"/>
      <c r="G229" s="9"/>
      <c r="H229" s="9"/>
      <c r="I229" s="9"/>
      <c r="J229" s="9"/>
      <c r="K229" s="9"/>
      <c r="L229" s="9"/>
    </row>
    <row r="230" spans="1:12">
      <c r="A230" s="85"/>
      <c r="B230" s="15"/>
      <c r="C230" s="9"/>
      <c r="D230" s="9"/>
      <c r="E230" s="9"/>
      <c r="F230" s="9"/>
      <c r="G230" s="9"/>
      <c r="H230" s="9"/>
      <c r="I230" s="9"/>
      <c r="J230" s="9"/>
      <c r="K230" s="9"/>
      <c r="L230" s="9"/>
    </row>
    <row r="231" spans="1:12">
      <c r="A231" s="85"/>
      <c r="B231" s="15"/>
      <c r="C231" s="9"/>
      <c r="D231" s="9"/>
      <c r="E231" s="9"/>
      <c r="F231" s="9"/>
      <c r="G231" s="9"/>
      <c r="H231" s="9"/>
      <c r="I231" s="9"/>
      <c r="J231" s="9"/>
      <c r="K231" s="9"/>
      <c r="L231" s="9"/>
    </row>
    <row r="232" spans="1:12">
      <c r="A232" s="85"/>
      <c r="B232" s="15"/>
      <c r="C232" s="9"/>
      <c r="D232" s="9"/>
      <c r="E232" s="9"/>
      <c r="F232" s="9"/>
      <c r="G232" s="9"/>
      <c r="H232" s="9"/>
      <c r="I232" s="9"/>
      <c r="J232" s="9"/>
      <c r="K232" s="9"/>
      <c r="L232" s="9"/>
    </row>
    <row r="233" spans="1:12">
      <c r="A233" s="85"/>
      <c r="B233" s="15"/>
      <c r="C233" s="9"/>
      <c r="D233" s="9"/>
      <c r="E233" s="9"/>
      <c r="F233" s="9"/>
      <c r="G233" s="9"/>
      <c r="H233" s="9"/>
      <c r="I233" s="9"/>
      <c r="J233" s="9"/>
      <c r="K233" s="9"/>
      <c r="L233" s="9"/>
    </row>
    <row r="234" spans="1:12">
      <c r="A234" s="85"/>
      <c r="B234" s="15"/>
      <c r="C234" s="9"/>
      <c r="D234" s="9"/>
      <c r="E234" s="9"/>
      <c r="F234" s="9"/>
      <c r="G234" s="9"/>
      <c r="H234" s="9"/>
      <c r="I234" s="9"/>
      <c r="J234" s="9"/>
      <c r="K234" s="9"/>
      <c r="L234" s="9"/>
    </row>
    <row r="235" spans="1:12">
      <c r="A235" s="85"/>
      <c r="B235" s="15"/>
      <c r="C235" s="9"/>
      <c r="D235" s="9"/>
      <c r="E235" s="9"/>
      <c r="F235" s="9"/>
      <c r="G235" s="9"/>
      <c r="H235" s="9"/>
      <c r="I235" s="9"/>
      <c r="J235" s="9"/>
      <c r="K235" s="9"/>
      <c r="L235" s="9"/>
    </row>
    <row r="236" spans="1:12">
      <c r="A236" s="85"/>
      <c r="B236" s="15"/>
      <c r="C236" s="9"/>
      <c r="D236" s="9"/>
      <c r="E236" s="9"/>
      <c r="F236" s="9"/>
      <c r="G236" s="9"/>
      <c r="H236" s="9"/>
      <c r="I236" s="9"/>
      <c r="J236" s="9"/>
      <c r="K236" s="9"/>
      <c r="L236" s="9"/>
    </row>
    <row r="237" spans="1:12">
      <c r="A237" s="85"/>
      <c r="B237" s="15"/>
      <c r="C237" s="9"/>
      <c r="D237" s="9"/>
      <c r="E237" s="9"/>
      <c r="F237" s="9"/>
      <c r="G237" s="9"/>
      <c r="H237" s="9"/>
      <c r="I237" s="9"/>
      <c r="J237" s="9"/>
      <c r="K237" s="9"/>
      <c r="L237" s="9"/>
    </row>
    <row r="238" spans="1:12">
      <c r="A238" s="85"/>
      <c r="B238" s="15"/>
      <c r="C238" s="9"/>
      <c r="D238" s="9"/>
      <c r="E238" s="9"/>
      <c r="F238" s="9"/>
      <c r="G238" s="9"/>
      <c r="H238" s="9"/>
      <c r="I238" s="9"/>
      <c r="J238" s="9"/>
      <c r="K238" s="9"/>
      <c r="L238" s="9"/>
    </row>
    <row r="239" spans="1:12">
      <c r="A239" s="85"/>
      <c r="B239" s="15"/>
      <c r="C239" s="9"/>
      <c r="D239" s="9"/>
      <c r="E239" s="9"/>
      <c r="F239" s="9"/>
      <c r="G239" s="9"/>
      <c r="H239" s="9"/>
      <c r="I239" s="9"/>
      <c r="J239" s="9"/>
      <c r="K239" s="9"/>
      <c r="L239" s="9"/>
    </row>
    <row r="240" spans="1:12">
      <c r="A240" s="85"/>
      <c r="B240" s="15"/>
      <c r="C240" s="9"/>
      <c r="D240" s="9"/>
      <c r="E240" s="9"/>
      <c r="F240" s="9"/>
      <c r="G240" s="9"/>
      <c r="H240" s="9"/>
      <c r="I240" s="9"/>
      <c r="J240" s="9"/>
      <c r="K240" s="9"/>
      <c r="L240" s="9"/>
    </row>
    <row r="241" spans="1:12">
      <c r="A241" s="85"/>
      <c r="B241" s="15"/>
      <c r="C241" s="9"/>
      <c r="D241" s="9"/>
      <c r="E241" s="9"/>
      <c r="F241" s="9"/>
      <c r="G241" s="9"/>
      <c r="H241" s="9"/>
      <c r="I241" s="9"/>
      <c r="J241" s="9"/>
      <c r="K241" s="9"/>
      <c r="L241" s="9"/>
    </row>
    <row r="242" spans="1:12">
      <c r="A242" s="85"/>
      <c r="B242" s="15"/>
      <c r="C242" s="9"/>
      <c r="D242" s="9"/>
      <c r="E242" s="9"/>
      <c r="F242" s="9"/>
      <c r="G242" s="9"/>
      <c r="H242" s="9"/>
      <c r="I242" s="9"/>
      <c r="J242" s="9"/>
      <c r="K242" s="9"/>
      <c r="L242" s="9"/>
    </row>
    <row r="243" spans="1:12">
      <c r="A243" s="85"/>
      <c r="B243" s="15"/>
      <c r="C243" s="9"/>
      <c r="D243" s="9"/>
      <c r="E243" s="9"/>
      <c r="F243" s="9"/>
      <c r="G243" s="9"/>
      <c r="H243" s="9"/>
      <c r="I243" s="9"/>
      <c r="J243" s="9"/>
      <c r="K243" s="9"/>
      <c r="L243" s="9"/>
    </row>
    <row r="244" spans="1:12">
      <c r="A244" s="85"/>
      <c r="B244" s="15"/>
      <c r="C244" s="9"/>
      <c r="D244" s="9"/>
      <c r="E244" s="9"/>
      <c r="F244" s="9"/>
      <c r="G244" s="9"/>
      <c r="H244" s="9"/>
      <c r="I244" s="9"/>
      <c r="J244" s="9"/>
      <c r="K244" s="9"/>
      <c r="L244" s="9"/>
    </row>
    <row r="245" spans="1:12">
      <c r="A245" s="85"/>
      <c r="B245" s="15"/>
      <c r="C245" s="9"/>
      <c r="D245" s="9"/>
      <c r="E245" s="9"/>
      <c r="F245" s="9"/>
      <c r="G245" s="9"/>
      <c r="H245" s="9"/>
      <c r="I245" s="9"/>
      <c r="J245" s="9"/>
      <c r="K245" s="9"/>
      <c r="L245" s="9"/>
    </row>
    <row r="246" spans="1:12">
      <c r="A246" s="85"/>
      <c r="B246" s="15"/>
      <c r="C246" s="9"/>
      <c r="D246" s="9"/>
      <c r="E246" s="9"/>
      <c r="F246" s="9"/>
      <c r="G246" s="9"/>
      <c r="H246" s="9"/>
      <c r="I246" s="9"/>
      <c r="J246" s="9"/>
      <c r="K246" s="9"/>
      <c r="L246" s="9"/>
    </row>
    <row r="247" spans="1:12">
      <c r="A247" s="85"/>
      <c r="B247" s="15"/>
      <c r="C247" s="9"/>
      <c r="D247" s="9"/>
      <c r="E247" s="9"/>
      <c r="F247" s="9"/>
      <c r="G247" s="9"/>
      <c r="H247" s="9"/>
      <c r="I247" s="9"/>
      <c r="J247" s="9"/>
      <c r="K247" s="9"/>
      <c r="L247" s="9"/>
    </row>
    <row r="248" spans="1:12">
      <c r="A248" s="85"/>
      <c r="B248" s="15"/>
      <c r="C248" s="9"/>
      <c r="D248" s="9"/>
      <c r="E248" s="9"/>
      <c r="F248" s="9"/>
      <c r="G248" s="9"/>
      <c r="H248" s="9"/>
      <c r="I248" s="9"/>
      <c r="J248" s="9"/>
      <c r="K248" s="9"/>
      <c r="L248" s="9"/>
    </row>
    <row r="249" spans="1:12">
      <c r="A249" s="85"/>
      <c r="B249" s="15"/>
      <c r="C249" s="9"/>
      <c r="D249" s="9"/>
      <c r="E249" s="9"/>
      <c r="F249" s="9"/>
      <c r="G249" s="9"/>
      <c r="H249" s="9"/>
      <c r="I249" s="9"/>
      <c r="J249" s="9"/>
      <c r="K249" s="9"/>
      <c r="L249" s="9"/>
    </row>
    <row r="250" spans="1:12">
      <c r="A250" s="85"/>
      <c r="B250" s="15"/>
      <c r="C250" s="9"/>
      <c r="D250" s="9"/>
      <c r="E250" s="9"/>
      <c r="F250" s="9"/>
      <c r="G250" s="9"/>
      <c r="H250" s="9"/>
      <c r="I250" s="9"/>
      <c r="J250" s="9"/>
      <c r="K250" s="9"/>
      <c r="L250" s="9"/>
    </row>
    <row r="251" spans="1:12">
      <c r="A251" s="85"/>
      <c r="B251" s="15"/>
      <c r="C251" s="9"/>
      <c r="D251" s="9"/>
      <c r="E251" s="9"/>
      <c r="F251" s="9"/>
      <c r="G251" s="9"/>
      <c r="H251" s="9"/>
      <c r="I251" s="9"/>
      <c r="J251" s="9"/>
      <c r="K251" s="9"/>
      <c r="L251" s="9"/>
    </row>
    <row r="252" spans="1:12">
      <c r="A252" s="85"/>
      <c r="B252" s="15"/>
      <c r="C252" s="9"/>
      <c r="D252" s="9"/>
      <c r="E252" s="9"/>
      <c r="F252" s="9"/>
      <c r="G252" s="9"/>
      <c r="H252" s="9"/>
      <c r="I252" s="9"/>
      <c r="J252" s="9"/>
      <c r="K252" s="9"/>
      <c r="L252" s="9"/>
    </row>
    <row r="253" spans="1:12">
      <c r="A253" s="85"/>
      <c r="B253" s="15"/>
      <c r="C253" s="9"/>
      <c r="D253" s="9"/>
      <c r="E253" s="9"/>
      <c r="F253" s="9"/>
      <c r="G253" s="9"/>
      <c r="H253" s="9"/>
      <c r="I253" s="9"/>
      <c r="J253" s="9"/>
      <c r="K253" s="9"/>
      <c r="L253" s="9"/>
    </row>
    <row r="254" spans="1:12">
      <c r="A254" s="85"/>
      <c r="B254" s="15"/>
      <c r="C254" s="9"/>
      <c r="D254" s="9"/>
      <c r="E254" s="9"/>
      <c r="F254" s="9"/>
      <c r="G254" s="9"/>
      <c r="H254" s="9"/>
      <c r="I254" s="9"/>
      <c r="J254" s="9"/>
      <c r="K254" s="9"/>
      <c r="L254" s="9"/>
    </row>
    <row r="255" spans="1:12">
      <c r="A255" s="85"/>
      <c r="B255" s="15"/>
      <c r="C255" s="9"/>
      <c r="D255" s="9"/>
      <c r="E255" s="9"/>
      <c r="F255" s="9"/>
      <c r="G255" s="9"/>
      <c r="H255" s="9"/>
      <c r="I255" s="9"/>
      <c r="J255" s="9"/>
      <c r="K255" s="9"/>
      <c r="L255" s="9"/>
    </row>
    <row r="256" spans="1:12">
      <c r="A256" s="85"/>
      <c r="B256" s="15"/>
      <c r="C256" s="9"/>
      <c r="D256" s="9"/>
      <c r="E256" s="9"/>
      <c r="F256" s="9"/>
      <c r="G256" s="9"/>
      <c r="H256" s="9"/>
      <c r="I256" s="9"/>
      <c r="J256" s="9"/>
      <c r="K256" s="9"/>
      <c r="L256" s="9"/>
    </row>
    <row r="257" spans="1:12">
      <c r="A257" s="85"/>
      <c r="B257" s="15"/>
      <c r="C257" s="9"/>
      <c r="D257" s="9"/>
      <c r="E257" s="9"/>
      <c r="F257" s="9"/>
      <c r="G257" s="9"/>
      <c r="H257" s="9"/>
      <c r="I257" s="9"/>
      <c r="J257" s="9"/>
      <c r="K257" s="9"/>
      <c r="L257" s="9"/>
    </row>
    <row r="258" spans="1:12">
      <c r="A258" s="85"/>
      <c r="B258" s="15"/>
      <c r="C258" s="9"/>
      <c r="D258" s="9"/>
      <c r="E258" s="9"/>
      <c r="F258" s="9"/>
      <c r="G258" s="9"/>
      <c r="H258" s="9"/>
      <c r="I258" s="9"/>
      <c r="J258" s="9"/>
      <c r="K258" s="9"/>
      <c r="L258" s="9"/>
    </row>
    <row r="259" spans="1:12">
      <c r="A259" s="85"/>
      <c r="B259" s="15"/>
      <c r="C259" s="9"/>
      <c r="D259" s="9"/>
      <c r="E259" s="9"/>
      <c r="F259" s="9"/>
      <c r="G259" s="9"/>
      <c r="H259" s="9"/>
      <c r="I259" s="9"/>
      <c r="J259" s="9"/>
      <c r="K259" s="9"/>
      <c r="L259" s="9"/>
    </row>
    <row r="260" spans="1:12">
      <c r="A260" s="85"/>
      <c r="B260" s="15"/>
      <c r="C260" s="9"/>
      <c r="D260" s="9"/>
      <c r="E260" s="9"/>
      <c r="F260" s="9"/>
      <c r="G260" s="9"/>
      <c r="H260" s="9"/>
      <c r="I260" s="9"/>
      <c r="J260" s="9"/>
      <c r="K260" s="9"/>
      <c r="L260" s="9"/>
    </row>
    <row r="261" spans="1:12">
      <c r="A261" s="85"/>
      <c r="B261" s="15"/>
      <c r="C261" s="9"/>
      <c r="D261" s="9"/>
      <c r="E261" s="9"/>
      <c r="F261" s="9"/>
      <c r="G261" s="9"/>
      <c r="H261" s="9"/>
      <c r="I261" s="9"/>
      <c r="J261" s="9"/>
      <c r="K261" s="9"/>
      <c r="L261" s="9"/>
    </row>
    <row r="262" spans="1:12">
      <c r="A262" s="85"/>
      <c r="B262" s="15"/>
      <c r="C262" s="9"/>
      <c r="D262" s="9"/>
      <c r="E262" s="9"/>
      <c r="F262" s="9"/>
      <c r="G262" s="9"/>
      <c r="H262" s="9"/>
      <c r="I262" s="9"/>
      <c r="J262" s="9"/>
      <c r="K262" s="9"/>
      <c r="L262" s="9"/>
    </row>
    <row r="263" spans="1:12">
      <c r="A263" s="85"/>
      <c r="B263" s="15"/>
      <c r="C263" s="9"/>
      <c r="D263" s="9"/>
      <c r="E263" s="9"/>
      <c r="F263" s="9"/>
      <c r="G263" s="9"/>
      <c r="H263" s="9"/>
      <c r="I263" s="9"/>
      <c r="J263" s="9"/>
      <c r="K263" s="9"/>
      <c r="L263" s="9"/>
    </row>
    <row r="264" spans="1:12">
      <c r="A264" s="85"/>
      <c r="B264" s="15"/>
      <c r="C264" s="9"/>
      <c r="D264" s="9"/>
      <c r="E264" s="9"/>
      <c r="F264" s="9"/>
      <c r="G264" s="9"/>
      <c r="H264" s="9"/>
      <c r="I264" s="9"/>
      <c r="J264" s="9"/>
      <c r="K264" s="9"/>
      <c r="L264" s="9"/>
    </row>
    <row r="265" spans="1:12">
      <c r="A265" s="85"/>
      <c r="B265" s="15"/>
      <c r="C265" s="9"/>
      <c r="D265" s="9"/>
      <c r="E265" s="9"/>
      <c r="F265" s="9"/>
      <c r="G265" s="9"/>
      <c r="H265" s="9"/>
      <c r="I265" s="9"/>
      <c r="J265" s="9"/>
      <c r="K265" s="9"/>
      <c r="L265" s="9"/>
    </row>
    <row r="266" spans="1:12">
      <c r="A266" s="85"/>
      <c r="B266" s="15"/>
      <c r="C266" s="9"/>
      <c r="D266" s="9"/>
      <c r="E266" s="9"/>
      <c r="F266" s="9"/>
      <c r="G266" s="9"/>
      <c r="H266" s="9"/>
      <c r="I266" s="9"/>
      <c r="J266" s="9"/>
      <c r="K266" s="9"/>
      <c r="L266" s="9"/>
    </row>
    <row r="267" spans="1:12">
      <c r="A267" s="85"/>
      <c r="B267" s="15"/>
      <c r="C267" s="9"/>
      <c r="D267" s="9"/>
      <c r="E267" s="9"/>
      <c r="F267" s="9"/>
      <c r="G267" s="9"/>
      <c r="H267" s="9"/>
      <c r="I267" s="9"/>
      <c r="J267" s="9"/>
      <c r="K267" s="9"/>
      <c r="L267" s="9"/>
    </row>
    <row r="268" spans="1:12">
      <c r="A268" s="85"/>
      <c r="B268" s="15"/>
      <c r="C268" s="9"/>
      <c r="D268" s="9"/>
      <c r="E268" s="9"/>
      <c r="F268" s="9"/>
      <c r="G268" s="9"/>
      <c r="H268" s="9"/>
      <c r="I268" s="9"/>
      <c r="J268" s="9"/>
      <c r="K268" s="9"/>
      <c r="L268" s="9"/>
    </row>
    <row r="269" spans="1:12">
      <c r="A269" s="85"/>
      <c r="B269" s="15"/>
      <c r="C269" s="9"/>
      <c r="D269" s="9"/>
      <c r="E269" s="9"/>
      <c r="F269" s="9"/>
      <c r="G269" s="9"/>
      <c r="H269" s="9"/>
      <c r="I269" s="9"/>
      <c r="J269" s="9"/>
      <c r="K269" s="9"/>
      <c r="L269" s="9"/>
    </row>
    <row r="270" spans="1:12">
      <c r="A270" s="85"/>
      <c r="B270" s="15"/>
      <c r="C270" s="9"/>
      <c r="D270" s="9"/>
      <c r="E270" s="9"/>
      <c r="F270" s="9"/>
      <c r="G270" s="9"/>
      <c r="H270" s="9"/>
      <c r="I270" s="9"/>
      <c r="J270" s="9"/>
      <c r="K270" s="9"/>
      <c r="L270" s="9"/>
    </row>
    <row r="271" spans="1:12">
      <c r="A271" s="85"/>
      <c r="B271" s="15"/>
      <c r="C271" s="9"/>
      <c r="D271" s="9"/>
      <c r="E271" s="9"/>
      <c r="F271" s="9"/>
      <c r="G271" s="9"/>
      <c r="H271" s="9"/>
      <c r="I271" s="9"/>
      <c r="J271" s="9"/>
      <c r="K271" s="9"/>
      <c r="L271" s="9"/>
    </row>
    <row r="272" spans="1:12">
      <c r="A272" s="85"/>
      <c r="B272" s="15"/>
      <c r="C272" s="9"/>
      <c r="D272" s="9"/>
      <c r="E272" s="9"/>
      <c r="F272" s="9"/>
      <c r="G272" s="9"/>
      <c r="H272" s="9"/>
      <c r="I272" s="9"/>
      <c r="J272" s="9"/>
      <c r="K272" s="9"/>
      <c r="L272" s="9"/>
    </row>
    <row r="273" spans="1:12">
      <c r="A273" s="85"/>
      <c r="B273" s="15"/>
      <c r="C273" s="9"/>
      <c r="D273" s="9"/>
      <c r="E273" s="9"/>
      <c r="F273" s="9"/>
      <c r="G273" s="9"/>
      <c r="H273" s="9"/>
      <c r="I273" s="9"/>
      <c r="J273" s="9"/>
      <c r="K273" s="9"/>
      <c r="L273" s="9"/>
    </row>
    <row r="274" spans="1:12">
      <c r="A274" s="85"/>
      <c r="B274" s="15"/>
      <c r="C274" s="9"/>
      <c r="D274" s="9"/>
      <c r="E274" s="9"/>
      <c r="F274" s="9"/>
      <c r="G274" s="9"/>
      <c r="H274" s="9"/>
      <c r="I274" s="9"/>
      <c r="J274" s="9"/>
      <c r="K274" s="9"/>
      <c r="L274" s="9"/>
    </row>
    <row r="275" spans="1:12">
      <c r="A275" s="85"/>
      <c r="B275" s="15"/>
      <c r="C275" s="9"/>
      <c r="D275" s="9"/>
      <c r="E275" s="9"/>
      <c r="F275" s="9"/>
      <c r="G275" s="9"/>
      <c r="H275" s="9"/>
      <c r="I275" s="9"/>
      <c r="J275" s="9"/>
      <c r="K275" s="9"/>
      <c r="L275" s="9"/>
    </row>
    <row r="276" spans="1:12">
      <c r="A276" s="85"/>
      <c r="B276" s="15"/>
      <c r="C276" s="9"/>
      <c r="D276" s="9"/>
      <c r="E276" s="9"/>
      <c r="F276" s="9"/>
      <c r="G276" s="9"/>
      <c r="H276" s="9"/>
      <c r="I276" s="9"/>
      <c r="J276" s="9"/>
      <c r="K276" s="9"/>
      <c r="L276" s="9"/>
    </row>
    <row r="277" spans="1:12">
      <c r="A277" s="85"/>
      <c r="B277" s="15"/>
      <c r="C277" s="9"/>
      <c r="D277" s="9"/>
      <c r="E277" s="9"/>
      <c r="F277" s="9"/>
      <c r="G277" s="9"/>
      <c r="H277" s="9"/>
      <c r="I277" s="9"/>
      <c r="J277" s="9"/>
      <c r="K277" s="9"/>
      <c r="L277" s="9"/>
    </row>
    <row r="278" spans="1:12">
      <c r="A278" s="85"/>
      <c r="B278" s="15"/>
      <c r="C278" s="9"/>
      <c r="D278" s="9"/>
      <c r="E278" s="9"/>
      <c r="F278" s="9"/>
      <c r="G278" s="9"/>
      <c r="H278" s="9"/>
      <c r="I278" s="9"/>
      <c r="J278" s="9"/>
      <c r="K278" s="9"/>
      <c r="L278" s="9"/>
    </row>
    <row r="279" spans="1:12">
      <c r="A279" s="85"/>
      <c r="B279" s="15"/>
      <c r="C279" s="9"/>
      <c r="D279" s="9"/>
      <c r="E279" s="9"/>
      <c r="F279" s="9"/>
      <c r="G279" s="9"/>
      <c r="H279" s="9"/>
      <c r="I279" s="9"/>
      <c r="J279" s="9"/>
      <c r="K279" s="9"/>
      <c r="L279" s="9"/>
    </row>
    <row r="280" spans="1:12">
      <c r="A280" s="85"/>
      <c r="B280" s="15"/>
      <c r="C280" s="9"/>
      <c r="D280" s="9"/>
      <c r="E280" s="9"/>
      <c r="F280" s="9"/>
      <c r="G280" s="9"/>
      <c r="H280" s="9"/>
      <c r="I280" s="9"/>
      <c r="J280" s="9"/>
      <c r="K280" s="9"/>
      <c r="L280" s="9"/>
    </row>
    <row r="281" spans="1:12">
      <c r="A281" s="85"/>
      <c r="B281" s="15"/>
      <c r="C281" s="9"/>
      <c r="D281" s="9"/>
      <c r="E281" s="9"/>
      <c r="F281" s="9"/>
      <c r="G281" s="9"/>
      <c r="H281" s="9"/>
      <c r="I281" s="9"/>
      <c r="J281" s="9"/>
      <c r="K281" s="9"/>
      <c r="L281" s="9"/>
    </row>
    <row r="282" spans="1:12">
      <c r="A282" s="85"/>
      <c r="B282" s="15"/>
      <c r="C282" s="9"/>
      <c r="D282" s="9"/>
      <c r="E282" s="9"/>
      <c r="F282" s="9"/>
      <c r="G282" s="9"/>
      <c r="H282" s="9"/>
      <c r="I282" s="9"/>
      <c r="J282" s="9"/>
      <c r="K282" s="9"/>
      <c r="L282" s="9"/>
    </row>
    <row r="283" spans="1:12">
      <c r="A283" s="85"/>
      <c r="B283" s="15"/>
      <c r="C283" s="9"/>
      <c r="D283" s="9"/>
      <c r="E283" s="9"/>
      <c r="F283" s="9"/>
      <c r="G283" s="9"/>
      <c r="H283" s="9"/>
      <c r="I283" s="9"/>
      <c r="J283" s="9"/>
      <c r="K283" s="9"/>
      <c r="L283" s="9"/>
    </row>
    <row r="284" spans="1:12">
      <c r="A284" s="85"/>
      <c r="B284" s="15"/>
      <c r="C284" s="9"/>
      <c r="D284" s="9"/>
      <c r="E284" s="9"/>
      <c r="F284" s="9"/>
      <c r="G284" s="9"/>
      <c r="H284" s="9"/>
      <c r="I284" s="9"/>
      <c r="J284" s="9"/>
      <c r="K284" s="9"/>
      <c r="L284" s="9"/>
    </row>
    <row r="285" spans="1:12">
      <c r="A285" s="85"/>
      <c r="B285" s="15"/>
      <c r="C285" s="9"/>
      <c r="D285" s="9"/>
      <c r="E285" s="9"/>
      <c r="F285" s="9"/>
      <c r="G285" s="9"/>
      <c r="H285" s="9"/>
      <c r="I285" s="9"/>
      <c r="J285" s="9"/>
      <c r="K285" s="9"/>
      <c r="L285" s="9"/>
    </row>
    <row r="286" spans="1:12">
      <c r="A286" s="85"/>
      <c r="B286" s="15"/>
      <c r="C286" s="9"/>
      <c r="D286" s="9"/>
      <c r="E286" s="9"/>
      <c r="F286" s="9"/>
      <c r="G286" s="9"/>
      <c r="H286" s="9"/>
      <c r="I286" s="9"/>
      <c r="J286" s="9"/>
      <c r="K286" s="9"/>
      <c r="L286" s="9"/>
    </row>
    <row r="287" spans="1:12">
      <c r="A287" s="85"/>
      <c r="B287" s="15"/>
      <c r="C287" s="9"/>
      <c r="D287" s="9"/>
      <c r="E287" s="9"/>
      <c r="F287" s="9"/>
      <c r="G287" s="9"/>
      <c r="H287" s="9"/>
      <c r="I287" s="9"/>
      <c r="J287" s="9"/>
      <c r="K287" s="9"/>
      <c r="L287" s="9"/>
    </row>
    <row r="288" spans="1:12">
      <c r="A288" s="85"/>
      <c r="B288" s="15"/>
      <c r="C288" s="9"/>
      <c r="D288" s="9"/>
      <c r="E288" s="9"/>
      <c r="F288" s="9"/>
      <c r="G288" s="9"/>
      <c r="H288" s="9"/>
      <c r="I288" s="9"/>
      <c r="J288" s="9"/>
      <c r="K288" s="9"/>
      <c r="L288" s="9"/>
    </row>
    <row r="289" spans="1:12">
      <c r="A289" s="85"/>
      <c r="B289" s="15"/>
      <c r="C289" s="9"/>
      <c r="D289" s="9"/>
      <c r="E289" s="9"/>
      <c r="F289" s="9"/>
      <c r="G289" s="9"/>
      <c r="H289" s="9"/>
      <c r="I289" s="9"/>
      <c r="J289" s="9"/>
      <c r="K289" s="9"/>
      <c r="L289" s="9"/>
    </row>
    <row r="290" spans="1:12">
      <c r="A290" s="85"/>
      <c r="B290" s="15"/>
      <c r="C290" s="9"/>
      <c r="D290" s="9"/>
      <c r="E290" s="9"/>
      <c r="F290" s="9"/>
      <c r="G290" s="9"/>
      <c r="H290" s="9"/>
      <c r="I290" s="9"/>
      <c r="J290" s="9"/>
      <c r="K290" s="9"/>
      <c r="L290" s="9"/>
    </row>
    <row r="291" spans="1:12">
      <c r="A291" s="85"/>
      <c r="B291" s="15"/>
      <c r="C291" s="9"/>
      <c r="D291" s="9"/>
      <c r="E291" s="9"/>
      <c r="F291" s="9"/>
      <c r="G291" s="9"/>
      <c r="H291" s="9"/>
      <c r="I291" s="9"/>
      <c r="J291" s="9"/>
      <c r="K291" s="9"/>
      <c r="L291" s="9"/>
    </row>
    <row r="292" spans="1:12">
      <c r="A292" s="85"/>
      <c r="B292" s="15"/>
      <c r="C292" s="9"/>
      <c r="D292" s="9"/>
      <c r="E292" s="9"/>
      <c r="F292" s="9"/>
      <c r="G292" s="9"/>
      <c r="H292" s="9"/>
      <c r="I292" s="9"/>
      <c r="J292" s="9"/>
      <c r="K292" s="9"/>
      <c r="L292" s="9"/>
    </row>
    <row r="293" spans="1:12">
      <c r="A293" s="85"/>
      <c r="B293" s="15"/>
      <c r="C293" s="9"/>
      <c r="D293" s="9"/>
      <c r="E293" s="9"/>
      <c r="F293" s="9"/>
      <c r="G293" s="9"/>
      <c r="H293" s="9"/>
      <c r="I293" s="9"/>
      <c r="J293" s="9"/>
      <c r="K293" s="9"/>
      <c r="L293" s="9"/>
    </row>
    <row r="294" spans="1:12">
      <c r="A294" s="85"/>
      <c r="B294" s="15"/>
      <c r="C294" s="9"/>
      <c r="D294" s="9"/>
      <c r="E294" s="9"/>
      <c r="F294" s="9"/>
      <c r="G294" s="9"/>
      <c r="H294" s="9"/>
      <c r="I294" s="9"/>
      <c r="J294" s="9"/>
      <c r="K294" s="9"/>
      <c r="L294" s="9"/>
    </row>
    <row r="295" spans="1:12">
      <c r="A295" s="85"/>
      <c r="B295" s="15"/>
      <c r="C295" s="9"/>
      <c r="D295" s="9"/>
      <c r="E295" s="9"/>
      <c r="F295" s="9"/>
      <c r="G295" s="9"/>
      <c r="H295" s="9"/>
      <c r="I295" s="9"/>
      <c r="J295" s="9"/>
      <c r="K295" s="9"/>
      <c r="L295" s="9"/>
    </row>
    <row r="296" spans="1:12">
      <c r="A296" s="85"/>
      <c r="B296" s="15"/>
      <c r="C296" s="9"/>
      <c r="D296" s="9"/>
      <c r="E296" s="9"/>
      <c r="F296" s="9"/>
      <c r="G296" s="9"/>
      <c r="H296" s="9"/>
      <c r="I296" s="9"/>
      <c r="J296" s="9"/>
      <c r="K296" s="9"/>
      <c r="L296" s="9"/>
    </row>
    <row r="297" spans="1:12">
      <c r="A297" s="85"/>
      <c r="B297" s="15"/>
      <c r="C297" s="9"/>
      <c r="D297" s="9"/>
      <c r="E297" s="9"/>
      <c r="F297" s="9"/>
      <c r="G297" s="9"/>
      <c r="H297" s="9"/>
      <c r="I297" s="9"/>
      <c r="J297" s="9"/>
      <c r="K297" s="9"/>
      <c r="L297" s="9"/>
    </row>
    <row r="298" spans="1:12">
      <c r="A298" s="85"/>
      <c r="B298" s="15"/>
      <c r="C298" s="9"/>
      <c r="D298" s="9"/>
      <c r="E298" s="9"/>
      <c r="F298" s="9"/>
      <c r="G298" s="9"/>
      <c r="H298" s="9"/>
      <c r="I298" s="9"/>
      <c r="J298" s="9"/>
      <c r="K298" s="9"/>
      <c r="L298" s="9"/>
    </row>
    <row r="299" spans="1:12">
      <c r="A299" s="85"/>
      <c r="B299" s="15"/>
      <c r="C299" s="9"/>
      <c r="D299" s="9"/>
      <c r="E299" s="9"/>
      <c r="F299" s="9"/>
      <c r="G299" s="9"/>
      <c r="H299" s="9"/>
      <c r="I299" s="9"/>
      <c r="J299" s="9"/>
      <c r="K299" s="9"/>
      <c r="L299" s="9"/>
    </row>
    <row r="300" spans="1:12">
      <c r="A300" s="85"/>
      <c r="B300" s="15"/>
      <c r="C300" s="9"/>
      <c r="D300" s="9"/>
      <c r="E300" s="9"/>
      <c r="F300" s="9"/>
      <c r="G300" s="9"/>
      <c r="H300" s="9"/>
      <c r="I300" s="9"/>
      <c r="J300" s="9"/>
      <c r="K300" s="9"/>
      <c r="L300" s="9"/>
    </row>
    <row r="301" spans="1:12">
      <c r="A301" s="85"/>
      <c r="B301" s="15"/>
      <c r="C301" s="9"/>
      <c r="D301" s="9"/>
      <c r="E301" s="9"/>
      <c r="F301" s="9"/>
      <c r="G301" s="9"/>
      <c r="H301" s="9"/>
      <c r="I301" s="9"/>
      <c r="J301" s="9"/>
      <c r="K301" s="9"/>
      <c r="L301" s="9"/>
    </row>
    <row r="302" spans="1:12">
      <c r="A302" s="85"/>
      <c r="B302" s="15"/>
      <c r="C302" s="9"/>
      <c r="D302" s="9"/>
      <c r="E302" s="9"/>
      <c r="F302" s="9"/>
      <c r="G302" s="9"/>
      <c r="H302" s="9"/>
      <c r="I302" s="9"/>
      <c r="J302" s="9"/>
      <c r="K302" s="9"/>
      <c r="L302" s="9"/>
    </row>
    <row r="303" spans="1:12">
      <c r="A303" s="85"/>
      <c r="B303" s="15"/>
      <c r="C303" s="9"/>
      <c r="D303" s="9"/>
      <c r="E303" s="9"/>
      <c r="F303" s="9"/>
      <c r="G303" s="9"/>
      <c r="H303" s="9"/>
      <c r="I303" s="9"/>
      <c r="J303" s="9"/>
      <c r="K303" s="9"/>
      <c r="L303" s="9"/>
    </row>
    <row r="304" spans="1:12">
      <c r="A304" s="85"/>
      <c r="B304" s="15"/>
      <c r="C304" s="9"/>
      <c r="D304" s="9"/>
      <c r="E304" s="9"/>
      <c r="F304" s="9"/>
      <c r="G304" s="9"/>
      <c r="H304" s="9"/>
      <c r="I304" s="9"/>
      <c r="J304" s="9"/>
      <c r="K304" s="9"/>
      <c r="L304" s="9"/>
    </row>
    <row r="305" spans="1:12">
      <c r="A305" s="85"/>
      <c r="B305" s="15"/>
      <c r="C305" s="9"/>
      <c r="D305" s="9"/>
      <c r="E305" s="9"/>
      <c r="F305" s="9"/>
      <c r="G305" s="9"/>
      <c r="H305" s="9"/>
      <c r="I305" s="9"/>
      <c r="J305" s="9"/>
      <c r="K305" s="9"/>
      <c r="L305" s="9"/>
    </row>
    <row r="306" spans="1:12">
      <c r="A306" s="85"/>
      <c r="B306" s="15"/>
      <c r="C306" s="9"/>
      <c r="D306" s="9"/>
      <c r="E306" s="9"/>
      <c r="F306" s="9"/>
      <c r="G306" s="9"/>
      <c r="H306" s="9"/>
      <c r="I306" s="9"/>
      <c r="J306" s="9"/>
      <c r="K306" s="9"/>
      <c r="L306" s="9"/>
    </row>
    <row r="307" spans="1:12">
      <c r="A307" s="85"/>
      <c r="B307" s="15"/>
      <c r="C307" s="9"/>
      <c r="D307" s="9"/>
      <c r="E307" s="9"/>
      <c r="F307" s="9"/>
      <c r="G307" s="9"/>
      <c r="H307" s="9"/>
      <c r="I307" s="9"/>
      <c r="J307" s="9"/>
      <c r="K307" s="9"/>
      <c r="L307" s="9"/>
    </row>
    <row r="308" spans="1:12">
      <c r="A308" s="85"/>
      <c r="B308" s="15"/>
      <c r="C308" s="9"/>
      <c r="D308" s="9"/>
      <c r="E308" s="9"/>
      <c r="F308" s="9"/>
      <c r="G308" s="9"/>
      <c r="H308" s="9"/>
      <c r="I308" s="9"/>
      <c r="J308" s="9"/>
      <c r="K308" s="9"/>
      <c r="L308" s="9"/>
    </row>
    <row r="309" spans="1:12">
      <c r="A309" s="85"/>
      <c r="B309" s="15"/>
      <c r="C309" s="9"/>
      <c r="D309" s="9"/>
      <c r="E309" s="9"/>
      <c r="F309" s="9"/>
      <c r="G309" s="9"/>
      <c r="H309" s="9"/>
      <c r="I309" s="9"/>
      <c r="J309" s="9"/>
      <c r="K309" s="9"/>
      <c r="L309" s="9"/>
    </row>
    <row r="310" spans="1:12">
      <c r="A310" s="85"/>
      <c r="B310" s="15"/>
      <c r="C310" s="9"/>
      <c r="D310" s="9"/>
      <c r="E310" s="9"/>
      <c r="F310" s="9"/>
      <c r="G310" s="9"/>
      <c r="H310" s="9"/>
      <c r="I310" s="9"/>
      <c r="J310" s="9"/>
      <c r="K310" s="9"/>
      <c r="L310" s="9"/>
    </row>
    <row r="311" spans="1:12">
      <c r="A311" s="85"/>
      <c r="B311" s="15"/>
      <c r="C311" s="9"/>
      <c r="D311" s="9"/>
      <c r="E311" s="9"/>
      <c r="F311" s="9"/>
      <c r="G311" s="9"/>
      <c r="H311" s="9"/>
      <c r="I311" s="9"/>
      <c r="J311" s="9"/>
      <c r="K311" s="9"/>
      <c r="L311" s="9"/>
    </row>
    <row r="312" spans="1:12">
      <c r="A312" s="85"/>
      <c r="B312" s="15"/>
      <c r="C312" s="9"/>
      <c r="D312" s="9"/>
      <c r="E312" s="9"/>
      <c r="F312" s="9"/>
      <c r="G312" s="9"/>
      <c r="H312" s="9"/>
      <c r="I312" s="9"/>
      <c r="J312" s="9"/>
      <c r="K312" s="9"/>
      <c r="L312" s="9"/>
    </row>
    <row r="313" spans="1:12">
      <c r="A313" s="85"/>
      <c r="B313" s="15"/>
      <c r="C313" s="9"/>
      <c r="D313" s="9"/>
      <c r="E313" s="9"/>
      <c r="F313" s="9"/>
      <c r="G313" s="9"/>
      <c r="H313" s="9"/>
      <c r="I313" s="9"/>
      <c r="J313" s="9"/>
      <c r="K313" s="9"/>
      <c r="L313" s="9"/>
    </row>
    <row r="314" spans="1:12">
      <c r="A314" s="85"/>
      <c r="B314" s="15"/>
      <c r="C314" s="9"/>
      <c r="D314" s="9"/>
      <c r="E314" s="9"/>
      <c r="F314" s="9"/>
      <c r="G314" s="9"/>
      <c r="H314" s="9"/>
      <c r="I314" s="9"/>
      <c r="J314" s="9"/>
      <c r="K314" s="9"/>
      <c r="L314" s="9"/>
    </row>
    <row r="315" spans="1:12">
      <c r="A315" s="85"/>
      <c r="B315" s="15"/>
      <c r="C315" s="9"/>
      <c r="D315" s="9"/>
      <c r="E315" s="9"/>
      <c r="F315" s="9"/>
      <c r="G315" s="9"/>
      <c r="H315" s="9"/>
      <c r="I315" s="9"/>
      <c r="J315" s="9"/>
      <c r="K315" s="9"/>
      <c r="L315" s="9"/>
    </row>
    <row r="316" spans="1:12">
      <c r="A316" s="85"/>
      <c r="B316" s="15"/>
      <c r="C316" s="9"/>
      <c r="D316" s="9"/>
      <c r="E316" s="9"/>
      <c r="F316" s="9"/>
      <c r="G316" s="9"/>
      <c r="H316" s="9"/>
      <c r="I316" s="9"/>
      <c r="J316" s="9"/>
      <c r="K316" s="9"/>
      <c r="L316" s="9"/>
    </row>
    <row r="317" spans="1:12">
      <c r="A317" s="85"/>
      <c r="B317" s="15"/>
      <c r="C317" s="9"/>
      <c r="D317" s="9"/>
      <c r="E317" s="9"/>
      <c r="F317" s="9"/>
      <c r="G317" s="9"/>
      <c r="H317" s="9"/>
      <c r="I317" s="9"/>
      <c r="J317" s="9"/>
      <c r="K317" s="9"/>
      <c r="L317" s="9"/>
    </row>
    <row r="318" spans="1:12">
      <c r="A318" s="85"/>
      <c r="B318" s="15"/>
      <c r="C318" s="9"/>
      <c r="D318" s="9"/>
      <c r="E318" s="9"/>
      <c r="F318" s="9"/>
      <c r="G318" s="9"/>
      <c r="H318" s="9"/>
      <c r="I318" s="9"/>
      <c r="J318" s="9"/>
      <c r="K318" s="9"/>
      <c r="L318" s="9"/>
    </row>
    <row r="319" spans="1:12">
      <c r="A319" s="85"/>
      <c r="B319" s="15"/>
      <c r="C319" s="9"/>
      <c r="D319" s="9"/>
      <c r="E319" s="9"/>
      <c r="F319" s="9"/>
      <c r="G319" s="9"/>
      <c r="H319" s="9"/>
      <c r="I319" s="9"/>
      <c r="J319" s="9"/>
      <c r="K319" s="9"/>
      <c r="L319" s="9"/>
    </row>
    <row r="320" spans="1:12">
      <c r="A320" s="85"/>
      <c r="B320" s="15"/>
      <c r="C320" s="9"/>
      <c r="D320" s="9"/>
      <c r="E320" s="9"/>
      <c r="F320" s="9"/>
      <c r="G320" s="9"/>
      <c r="H320" s="9"/>
      <c r="I320" s="9"/>
      <c r="J320" s="9"/>
      <c r="K320" s="9"/>
      <c r="L320" s="9"/>
    </row>
    <row r="321" spans="1:12">
      <c r="A321" s="85"/>
      <c r="B321" s="15"/>
      <c r="C321" s="9"/>
      <c r="D321" s="9"/>
      <c r="E321" s="9"/>
      <c r="F321" s="9"/>
      <c r="G321" s="9"/>
      <c r="H321" s="9"/>
      <c r="I321" s="9"/>
      <c r="J321" s="9"/>
      <c r="K321" s="9"/>
      <c r="L321" s="9"/>
    </row>
    <row r="322" spans="1:12">
      <c r="A322" s="85"/>
      <c r="B322" s="15"/>
      <c r="C322" s="9"/>
      <c r="D322" s="9"/>
      <c r="E322" s="9"/>
      <c r="F322" s="9"/>
      <c r="G322" s="9"/>
      <c r="H322" s="9"/>
      <c r="I322" s="9"/>
      <c r="J322" s="9"/>
      <c r="K322" s="9"/>
      <c r="L322" s="9"/>
    </row>
    <row r="323" spans="1:12">
      <c r="A323" s="85"/>
      <c r="B323" s="15"/>
      <c r="C323" s="9"/>
      <c r="D323" s="9"/>
      <c r="E323" s="9"/>
      <c r="F323" s="9"/>
      <c r="G323" s="9"/>
      <c r="H323" s="9"/>
      <c r="I323" s="9"/>
      <c r="J323" s="9"/>
      <c r="K323" s="9"/>
      <c r="L323" s="9"/>
    </row>
    <row r="324" spans="1:12">
      <c r="A324" s="85"/>
      <c r="B324" s="15"/>
      <c r="C324" s="9"/>
      <c r="D324" s="9"/>
      <c r="E324" s="9"/>
      <c r="F324" s="9"/>
      <c r="G324" s="9"/>
      <c r="H324" s="9"/>
      <c r="I324" s="9"/>
      <c r="J324" s="9"/>
      <c r="K324" s="9"/>
      <c r="L324" s="9"/>
    </row>
    <row r="325" spans="1:12">
      <c r="A325" s="85"/>
      <c r="B325" s="15"/>
      <c r="C325" s="9"/>
      <c r="D325" s="9"/>
      <c r="E325" s="9"/>
      <c r="F325" s="9"/>
      <c r="G325" s="9"/>
      <c r="H325" s="9"/>
      <c r="I325" s="9"/>
      <c r="J325" s="9"/>
      <c r="K325" s="9"/>
      <c r="L325" s="9"/>
    </row>
    <row r="326" spans="1:12">
      <c r="A326" s="85"/>
      <c r="B326" s="15"/>
      <c r="C326" s="9"/>
      <c r="D326" s="9"/>
      <c r="E326" s="9"/>
      <c r="F326" s="9"/>
      <c r="G326" s="9"/>
      <c r="H326" s="9"/>
      <c r="I326" s="9"/>
      <c r="J326" s="9"/>
      <c r="K326" s="9"/>
      <c r="L326" s="9"/>
    </row>
    <row r="327" spans="1:12">
      <c r="A327" s="85"/>
      <c r="B327" s="15"/>
      <c r="C327" s="9"/>
      <c r="D327" s="9"/>
      <c r="E327" s="9"/>
      <c r="F327" s="9"/>
      <c r="G327" s="9"/>
      <c r="H327" s="9"/>
      <c r="I327" s="9"/>
      <c r="J327" s="9"/>
      <c r="K327" s="9"/>
      <c r="L327" s="9"/>
    </row>
    <row r="328" spans="1:12">
      <c r="A328" s="85"/>
      <c r="B328" s="15"/>
      <c r="C328" s="9"/>
      <c r="D328" s="9"/>
      <c r="E328" s="9"/>
      <c r="F328" s="9"/>
      <c r="G328" s="9"/>
      <c r="H328" s="9"/>
      <c r="I328" s="9"/>
      <c r="J328" s="9"/>
      <c r="K328" s="9"/>
      <c r="L328" s="9"/>
    </row>
    <row r="329" spans="1:12">
      <c r="A329" s="85"/>
      <c r="B329" s="15"/>
      <c r="C329" s="9"/>
      <c r="D329" s="9"/>
      <c r="E329" s="9"/>
      <c r="F329" s="9"/>
      <c r="G329" s="9"/>
      <c r="H329" s="9"/>
      <c r="I329" s="9"/>
      <c r="J329" s="9"/>
      <c r="K329" s="9"/>
      <c r="L329" s="9"/>
    </row>
    <row r="330" spans="1:12">
      <c r="A330" s="85"/>
      <c r="B330" s="15"/>
      <c r="C330" s="9"/>
      <c r="D330" s="9"/>
      <c r="E330" s="9"/>
      <c r="F330" s="9"/>
      <c r="G330" s="9"/>
      <c r="H330" s="9"/>
      <c r="I330" s="9"/>
      <c r="J330" s="9"/>
      <c r="K330" s="9"/>
      <c r="L330" s="9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2018-09-17T06:18:13Z</cp:lastPrinted>
  <dcterms:created xsi:type="dcterms:W3CDTF">2013-09-11T11:00:21Z</dcterms:created>
  <dcterms:modified xsi:type="dcterms:W3CDTF">2018-09-17T08:17:10Z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